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875" windowHeight="12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2" i="1"/>
  <c r="E127" i="1" l="1"/>
  <c r="E126" i="1"/>
  <c r="K59" i="1"/>
  <c r="K58" i="1"/>
  <c r="E122" i="1"/>
  <c r="F123" i="1"/>
  <c r="D126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3" i="1"/>
  <c r="K60" i="1" l="1"/>
  <c r="C33" i="1"/>
  <c r="H3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5" i="1"/>
  <c r="H26" i="1"/>
  <c r="H27" i="1"/>
  <c r="H28" i="1"/>
  <c r="H29" i="1"/>
  <c r="H30" i="1"/>
  <c r="H31" i="1"/>
  <c r="H33" i="1"/>
  <c r="H3" i="1"/>
  <c r="D2" i="1"/>
  <c r="C23" i="1"/>
  <c r="H23" i="1" s="1"/>
  <c r="B3" i="1"/>
  <c r="C34" i="1" l="1"/>
  <c r="H34" i="1" s="1"/>
  <c r="D3" i="1"/>
  <c r="H24" i="1"/>
  <c r="B4" i="1"/>
  <c r="G3" i="1"/>
  <c r="B5" i="1" l="1"/>
  <c r="G5" i="1" s="1"/>
  <c r="C35" i="1"/>
  <c r="G4" i="1"/>
  <c r="D4" i="1"/>
  <c r="B6" i="1" l="1"/>
  <c r="D5" i="1"/>
  <c r="C36" i="1"/>
  <c r="H36" i="1" s="1"/>
  <c r="H35" i="1"/>
  <c r="B7" i="1" l="1"/>
  <c r="G7" i="1" s="1"/>
  <c r="D6" i="1"/>
  <c r="C37" i="1"/>
  <c r="H37" i="1" s="1"/>
  <c r="G6" i="1"/>
  <c r="B8" i="1" l="1"/>
  <c r="G8" i="1" s="1"/>
  <c r="C38" i="1"/>
  <c r="D7" i="1"/>
  <c r="H38" i="1" l="1"/>
  <c r="B9" i="1"/>
  <c r="G9" i="1" s="1"/>
  <c r="C39" i="1"/>
  <c r="H39" i="1" s="1"/>
  <c r="D8" i="1"/>
  <c r="B10" i="1" l="1"/>
  <c r="D9" i="1"/>
  <c r="C40" i="1"/>
  <c r="B11" i="1" l="1"/>
  <c r="G11" i="1" s="1"/>
  <c r="D10" i="1"/>
  <c r="C41" i="1"/>
  <c r="H41" i="1" s="1"/>
  <c r="G10" i="1"/>
  <c r="H40" i="1"/>
  <c r="B12" i="1" l="1"/>
  <c r="G12" i="1" s="1"/>
  <c r="C42" i="1"/>
  <c r="D11" i="1"/>
  <c r="B13" i="1" l="1"/>
  <c r="G13" i="1" s="1"/>
  <c r="C43" i="1"/>
  <c r="H43" i="1" s="1"/>
  <c r="D12" i="1"/>
  <c r="H42" i="1"/>
  <c r="B14" i="1" l="1"/>
  <c r="D13" i="1"/>
  <c r="C44" i="1"/>
  <c r="B15" i="1" l="1"/>
  <c r="D14" i="1"/>
  <c r="C45" i="1"/>
  <c r="H45" i="1" s="1"/>
  <c r="G14" i="1"/>
  <c r="H44" i="1"/>
  <c r="B16" i="1" l="1"/>
  <c r="G16" i="1" s="1"/>
  <c r="C46" i="1"/>
  <c r="D15" i="1"/>
  <c r="G15" i="1"/>
  <c r="H46" i="1" l="1"/>
  <c r="B17" i="1"/>
  <c r="G17" i="1" s="1"/>
  <c r="C47" i="1"/>
  <c r="H47" i="1" s="1"/>
  <c r="D16" i="1"/>
  <c r="B18" i="1" l="1"/>
  <c r="D17" i="1"/>
  <c r="C48" i="1"/>
  <c r="B19" i="1" l="1"/>
  <c r="G19" i="1" s="1"/>
  <c r="D18" i="1"/>
  <c r="C49" i="1"/>
  <c r="G18" i="1"/>
  <c r="H48" i="1"/>
  <c r="H49" i="1" l="1"/>
  <c r="B20" i="1"/>
  <c r="G20" i="1" s="1"/>
  <c r="C50" i="1"/>
  <c r="D19" i="1"/>
  <c r="B21" i="1" l="1"/>
  <c r="G21" i="1" s="1"/>
  <c r="C51" i="1"/>
  <c r="H51" i="1" s="1"/>
  <c r="D20" i="1"/>
  <c r="H50" i="1"/>
  <c r="B22" i="1" l="1"/>
  <c r="G22" i="1" s="1"/>
  <c r="D21" i="1"/>
  <c r="C52" i="1"/>
  <c r="H52" i="1" l="1"/>
  <c r="B23" i="1"/>
  <c r="G23" i="1" s="1"/>
  <c r="D22" i="1"/>
  <c r="C53" i="1"/>
  <c r="H53" i="1" s="1"/>
  <c r="B24" i="1" l="1"/>
  <c r="G24" i="1" s="1"/>
  <c r="C54" i="1"/>
  <c r="D23" i="1"/>
  <c r="H54" i="1"/>
  <c r="B25" i="1" l="1"/>
  <c r="G25" i="1" s="1"/>
  <c r="C55" i="1"/>
  <c r="D24" i="1"/>
  <c r="H55" i="1" l="1"/>
  <c r="B26" i="1"/>
  <c r="D25" i="1"/>
  <c r="C56" i="1"/>
  <c r="H56" i="1" s="1"/>
  <c r="B27" i="1" l="1"/>
  <c r="D26" i="1"/>
  <c r="C57" i="1"/>
  <c r="H57" i="1" s="1"/>
  <c r="G26" i="1"/>
  <c r="B28" i="1" l="1"/>
  <c r="G28" i="1" s="1"/>
  <c r="C58" i="1"/>
  <c r="H58" i="1" s="1"/>
  <c r="D27" i="1"/>
  <c r="G27" i="1"/>
  <c r="B29" i="1" l="1"/>
  <c r="G29" i="1" s="1"/>
  <c r="C59" i="1"/>
  <c r="D28" i="1"/>
  <c r="B30" i="1" l="1"/>
  <c r="G30" i="1" s="1"/>
  <c r="D29" i="1"/>
  <c r="C60" i="1"/>
  <c r="H59" i="1"/>
  <c r="H60" i="1" l="1"/>
  <c r="B31" i="1"/>
  <c r="D30" i="1"/>
  <c r="C61" i="1"/>
  <c r="B32" i="1" l="1"/>
  <c r="G32" i="1" s="1"/>
  <c r="C62" i="1"/>
  <c r="H62" i="1" s="1"/>
  <c r="D31" i="1"/>
  <c r="G31" i="1"/>
  <c r="H61" i="1"/>
  <c r="B33" i="1" l="1"/>
  <c r="G33" i="1" s="1"/>
  <c r="C63" i="1"/>
  <c r="H63" i="1" s="1"/>
  <c r="D32" i="1"/>
  <c r="B34" i="1" l="1"/>
  <c r="D33" i="1"/>
  <c r="C64" i="1"/>
  <c r="B35" i="1" l="1"/>
  <c r="C65" i="1"/>
  <c r="D34" i="1"/>
  <c r="H65" i="1"/>
  <c r="G34" i="1"/>
  <c r="H64" i="1"/>
  <c r="B36" i="1" l="1"/>
  <c r="C66" i="1"/>
  <c r="D35" i="1"/>
  <c r="G35" i="1"/>
  <c r="B37" i="1" l="1"/>
  <c r="G37" i="1" s="1"/>
  <c r="C67" i="1"/>
  <c r="H67" i="1" s="1"/>
  <c r="D36" i="1"/>
  <c r="G36" i="1"/>
  <c r="H66" i="1"/>
  <c r="B38" i="1" l="1"/>
  <c r="G38" i="1" s="1"/>
  <c r="C68" i="1"/>
  <c r="D37" i="1"/>
  <c r="B39" i="1" l="1"/>
  <c r="G39" i="1" s="1"/>
  <c r="C69" i="1"/>
  <c r="D38" i="1"/>
  <c r="H68" i="1"/>
  <c r="H69" i="1" l="1"/>
  <c r="B40" i="1"/>
  <c r="G40" i="1" s="1"/>
  <c r="C70" i="1"/>
  <c r="D39" i="1"/>
  <c r="H70" i="1" l="1"/>
  <c r="B41" i="1"/>
  <c r="C71" i="1"/>
  <c r="D40" i="1"/>
  <c r="B42" i="1" l="1"/>
  <c r="G42" i="1" s="1"/>
  <c r="C72" i="1"/>
  <c r="H72" i="1" s="1"/>
  <c r="D41" i="1"/>
  <c r="G41" i="1"/>
  <c r="H71" i="1"/>
  <c r="B43" i="1" l="1"/>
  <c r="C73" i="1"/>
  <c r="H73" i="1" s="1"/>
  <c r="D42" i="1"/>
  <c r="B44" i="1" l="1"/>
  <c r="C74" i="1"/>
  <c r="H74" i="1" s="1"/>
  <c r="D43" i="1"/>
  <c r="G43" i="1"/>
  <c r="B45" i="1" l="1"/>
  <c r="G45" i="1" s="1"/>
  <c r="C75" i="1"/>
  <c r="H75" i="1" s="1"/>
  <c r="D44" i="1"/>
  <c r="G44" i="1"/>
  <c r="B46" i="1" l="1"/>
  <c r="C76" i="1"/>
  <c r="H76" i="1" s="1"/>
  <c r="D45" i="1"/>
  <c r="B47" i="1" l="1"/>
  <c r="G47" i="1" s="1"/>
  <c r="C77" i="1"/>
  <c r="H77" i="1" s="1"/>
  <c r="D46" i="1"/>
  <c r="G46" i="1"/>
  <c r="B48" i="1" l="1"/>
  <c r="G48" i="1" s="1"/>
  <c r="C78" i="1"/>
  <c r="H78" i="1" s="1"/>
  <c r="D47" i="1"/>
  <c r="B49" i="1" l="1"/>
  <c r="G49" i="1" s="1"/>
  <c r="C79" i="1"/>
  <c r="D48" i="1"/>
  <c r="B50" i="1" l="1"/>
  <c r="G50" i="1" s="1"/>
  <c r="C80" i="1"/>
  <c r="H80" i="1" s="1"/>
  <c r="D49" i="1"/>
  <c r="H79" i="1"/>
  <c r="B51" i="1" l="1"/>
  <c r="G51" i="1" s="1"/>
  <c r="C81" i="1"/>
  <c r="D50" i="1"/>
  <c r="H81" i="1" l="1"/>
  <c r="B52" i="1"/>
  <c r="G52" i="1" s="1"/>
  <c r="C82" i="1"/>
  <c r="H82" i="1" s="1"/>
  <c r="D51" i="1"/>
  <c r="B53" i="1" l="1"/>
  <c r="G53" i="1" s="1"/>
  <c r="C83" i="1"/>
  <c r="H83" i="1" s="1"/>
  <c r="D52" i="1"/>
  <c r="B54" i="1" l="1"/>
  <c r="G54" i="1" s="1"/>
  <c r="C84" i="1"/>
  <c r="D53" i="1"/>
  <c r="B55" i="1" l="1"/>
  <c r="C85" i="1"/>
  <c r="D54" i="1"/>
  <c r="H85" i="1"/>
  <c r="H84" i="1"/>
  <c r="B56" i="1" l="1"/>
  <c r="G56" i="1" s="1"/>
  <c r="C86" i="1"/>
  <c r="D55" i="1"/>
  <c r="G55" i="1"/>
  <c r="B57" i="1" l="1"/>
  <c r="C87" i="1"/>
  <c r="D56" i="1"/>
  <c r="H86" i="1"/>
  <c r="B58" i="1" l="1"/>
  <c r="G58" i="1" s="1"/>
  <c r="C88" i="1"/>
  <c r="D57" i="1"/>
  <c r="H87" i="1"/>
  <c r="G57" i="1"/>
  <c r="B59" i="1" l="1"/>
  <c r="G59" i="1" s="1"/>
  <c r="C89" i="1"/>
  <c r="D58" i="1"/>
  <c r="H88" i="1"/>
  <c r="H89" i="1" l="1"/>
  <c r="B60" i="1"/>
  <c r="C90" i="1"/>
  <c r="D59" i="1"/>
  <c r="B61" i="1" l="1"/>
  <c r="G61" i="1" s="1"/>
  <c r="C91" i="1"/>
  <c r="H91" i="1" s="1"/>
  <c r="D60" i="1"/>
  <c r="G60" i="1"/>
  <c r="H90" i="1"/>
  <c r="B62" i="1" l="1"/>
  <c r="G62" i="1" s="1"/>
  <c r="C92" i="1"/>
  <c r="D61" i="1"/>
  <c r="H92" i="1" l="1"/>
  <c r="B63" i="1"/>
  <c r="G63" i="1" s="1"/>
  <c r="C93" i="1"/>
  <c r="D62" i="1"/>
  <c r="B64" i="1" l="1"/>
  <c r="C94" i="1"/>
  <c r="D63" i="1"/>
  <c r="H93" i="1"/>
  <c r="B65" i="1" l="1"/>
  <c r="G65" i="1" s="1"/>
  <c r="C95" i="1"/>
  <c r="D64" i="1"/>
  <c r="G64" i="1"/>
  <c r="H94" i="1"/>
  <c r="H95" i="1" l="1"/>
  <c r="B66" i="1"/>
  <c r="G66" i="1" s="1"/>
  <c r="C96" i="1"/>
  <c r="D65" i="1"/>
  <c r="H96" i="1" l="1"/>
  <c r="B67" i="1"/>
  <c r="G67" i="1" s="1"/>
  <c r="C97" i="1"/>
  <c r="D66" i="1"/>
  <c r="B68" i="1" l="1"/>
  <c r="G68" i="1" s="1"/>
  <c r="C98" i="1"/>
  <c r="H98" i="1" s="1"/>
  <c r="D67" i="1"/>
  <c r="H97" i="1"/>
  <c r="B69" i="1" l="1"/>
  <c r="G69" i="1" s="1"/>
  <c r="C99" i="1"/>
  <c r="H99" i="1" s="1"/>
  <c r="D68" i="1"/>
  <c r="B70" i="1" l="1"/>
  <c r="G70" i="1" s="1"/>
  <c r="C100" i="1"/>
  <c r="D69" i="1"/>
  <c r="B71" i="1" l="1"/>
  <c r="G71" i="1" s="1"/>
  <c r="C101" i="1"/>
  <c r="D70" i="1"/>
  <c r="H100" i="1"/>
  <c r="B72" i="1" l="1"/>
  <c r="G72" i="1" s="1"/>
  <c r="C102" i="1"/>
  <c r="H102" i="1" s="1"/>
  <c r="D71" i="1"/>
  <c r="H101" i="1"/>
  <c r="B73" i="1" l="1"/>
  <c r="G73" i="1" s="1"/>
  <c r="C103" i="1"/>
  <c r="D72" i="1"/>
  <c r="H103" i="1" l="1"/>
  <c r="B74" i="1"/>
  <c r="C104" i="1"/>
  <c r="D73" i="1"/>
  <c r="B75" i="1" l="1"/>
  <c r="G75" i="1" s="1"/>
  <c r="C105" i="1"/>
  <c r="D74" i="1"/>
  <c r="H105" i="1"/>
  <c r="H104" i="1"/>
  <c r="G74" i="1"/>
  <c r="B76" i="1" l="1"/>
  <c r="G76" i="1" s="1"/>
  <c r="C106" i="1"/>
  <c r="D75" i="1"/>
  <c r="H106" i="1" l="1"/>
  <c r="B77" i="1"/>
  <c r="G77" i="1" s="1"/>
  <c r="C107" i="1"/>
  <c r="D76" i="1"/>
  <c r="H107" i="1" l="1"/>
  <c r="B78" i="1"/>
  <c r="C108" i="1"/>
  <c r="H108" i="1" s="1"/>
  <c r="D77" i="1"/>
  <c r="B79" i="1" l="1"/>
  <c r="G79" i="1" s="1"/>
  <c r="C109" i="1"/>
  <c r="H109" i="1" s="1"/>
  <c r="D78" i="1"/>
  <c r="G78" i="1"/>
  <c r="B80" i="1" l="1"/>
  <c r="G80" i="1" s="1"/>
  <c r="C110" i="1"/>
  <c r="D79" i="1"/>
  <c r="B81" i="1" l="1"/>
  <c r="G81" i="1" s="1"/>
  <c r="C111" i="1"/>
  <c r="H111" i="1" s="1"/>
  <c r="D80" i="1"/>
  <c r="H110" i="1"/>
  <c r="B82" i="1" l="1"/>
  <c r="G82" i="1" s="1"/>
  <c r="C112" i="1"/>
  <c r="D81" i="1"/>
  <c r="B83" i="1" l="1"/>
  <c r="G83" i="1" s="1"/>
  <c r="C113" i="1"/>
  <c r="H113" i="1" s="1"/>
  <c r="D82" i="1"/>
  <c r="H112" i="1"/>
  <c r="B84" i="1" l="1"/>
  <c r="G84" i="1" s="1"/>
  <c r="C114" i="1"/>
  <c r="D83" i="1"/>
  <c r="B85" i="1" l="1"/>
  <c r="G85" i="1" s="1"/>
  <c r="C115" i="1"/>
  <c r="H115" i="1" s="1"/>
  <c r="D84" i="1"/>
  <c r="H114" i="1"/>
  <c r="B86" i="1" l="1"/>
  <c r="G86" i="1" s="1"/>
  <c r="C116" i="1"/>
  <c r="D85" i="1"/>
  <c r="B87" i="1" l="1"/>
  <c r="G87" i="1" s="1"/>
  <c r="C117" i="1"/>
  <c r="H117" i="1" s="1"/>
  <c r="D86" i="1"/>
  <c r="H116" i="1"/>
  <c r="B88" i="1" l="1"/>
  <c r="G88" i="1" s="1"/>
  <c r="C118" i="1"/>
  <c r="D87" i="1"/>
  <c r="H118" i="1" l="1"/>
  <c r="B89" i="1"/>
  <c r="G89" i="1" s="1"/>
  <c r="C119" i="1"/>
  <c r="H119" i="1" s="1"/>
  <c r="D88" i="1"/>
  <c r="B90" i="1" l="1"/>
  <c r="G90" i="1" s="1"/>
  <c r="C120" i="1"/>
  <c r="H120" i="1" s="1"/>
  <c r="D89" i="1"/>
  <c r="B91" i="1" l="1"/>
  <c r="G91" i="1" s="1"/>
  <c r="C121" i="1"/>
  <c r="H121" i="1" s="1"/>
  <c r="D90" i="1"/>
  <c r="B92" i="1" l="1"/>
  <c r="G92" i="1" s="1"/>
  <c r="D91" i="1"/>
  <c r="B93" i="1" l="1"/>
  <c r="G93" i="1" s="1"/>
  <c r="D92" i="1"/>
  <c r="B94" i="1" l="1"/>
  <c r="G94" i="1" s="1"/>
  <c r="D93" i="1"/>
  <c r="B95" i="1" l="1"/>
  <c r="G95" i="1" s="1"/>
  <c r="D94" i="1"/>
  <c r="B96" i="1" l="1"/>
  <c r="G96" i="1" s="1"/>
  <c r="D95" i="1"/>
  <c r="B97" i="1" l="1"/>
  <c r="G97" i="1" s="1"/>
  <c r="D96" i="1"/>
  <c r="B98" i="1" l="1"/>
  <c r="G98" i="1" s="1"/>
  <c r="D97" i="1"/>
  <c r="B99" i="1" l="1"/>
  <c r="G99" i="1" s="1"/>
  <c r="D98" i="1"/>
  <c r="B100" i="1" l="1"/>
  <c r="G100" i="1" s="1"/>
  <c r="D99" i="1"/>
  <c r="B101" i="1" l="1"/>
  <c r="D100" i="1"/>
  <c r="B102" i="1" l="1"/>
  <c r="G102" i="1" s="1"/>
  <c r="D101" i="1"/>
  <c r="G101" i="1"/>
  <c r="B103" i="1" l="1"/>
  <c r="D102" i="1"/>
  <c r="B104" i="1" l="1"/>
  <c r="G104" i="1" s="1"/>
  <c r="D103" i="1"/>
  <c r="G103" i="1"/>
  <c r="B105" i="1" l="1"/>
  <c r="G105" i="1" s="1"/>
  <c r="D104" i="1"/>
  <c r="B106" i="1" l="1"/>
  <c r="G106" i="1" s="1"/>
  <c r="D105" i="1"/>
  <c r="B107" i="1" l="1"/>
  <c r="G107" i="1" s="1"/>
  <c r="D106" i="1"/>
  <c r="B108" i="1" l="1"/>
  <c r="G108" i="1" s="1"/>
  <c r="D107" i="1"/>
  <c r="B109" i="1" l="1"/>
  <c r="G109" i="1"/>
  <c r="D108" i="1"/>
  <c r="B110" i="1" l="1"/>
  <c r="G110" i="1" s="1"/>
  <c r="D109" i="1"/>
  <c r="B111" i="1" l="1"/>
  <c r="G111" i="1" s="1"/>
  <c r="D110" i="1"/>
  <c r="B112" i="1" l="1"/>
  <c r="G112" i="1" s="1"/>
  <c r="D111" i="1"/>
  <c r="B113" i="1" l="1"/>
  <c r="G113" i="1" s="1"/>
  <c r="D112" i="1"/>
  <c r="B114" i="1" l="1"/>
  <c r="G114" i="1" s="1"/>
  <c r="D113" i="1"/>
  <c r="B115" i="1" l="1"/>
  <c r="G115" i="1" s="1"/>
  <c r="D114" i="1"/>
  <c r="B116" i="1" l="1"/>
  <c r="G116" i="1" s="1"/>
  <c r="D115" i="1"/>
  <c r="B117" i="1" l="1"/>
  <c r="G117" i="1" s="1"/>
  <c r="D116" i="1"/>
  <c r="B118" i="1" l="1"/>
  <c r="G118" i="1" s="1"/>
  <c r="D117" i="1"/>
  <c r="B119" i="1" l="1"/>
  <c r="G119" i="1" s="1"/>
  <c r="D118" i="1"/>
  <c r="B120" i="1" l="1"/>
  <c r="G120" i="1" s="1"/>
  <c r="D119" i="1"/>
  <c r="B121" i="1" l="1"/>
  <c r="D120" i="1"/>
  <c r="G121" i="1" l="1"/>
  <c r="B122" i="1"/>
  <c r="B123" i="1" s="1"/>
  <c r="D121" i="1"/>
  <c r="D122" i="1" s="1"/>
  <c r="D123" i="1" l="1"/>
  <c r="D124" i="1" l="1"/>
  <c r="D125" i="1"/>
</calcChain>
</file>

<file path=xl/sharedStrings.xml><?xml version="1.0" encoding="utf-8"?>
<sst xmlns="http://schemas.openxmlformats.org/spreadsheetml/2006/main" count="35" uniqueCount="34">
  <si>
    <t>NormalDist</t>
  </si>
  <si>
    <t>LoadDuration</t>
  </si>
  <si>
    <t>Load f(x)</t>
  </si>
  <si>
    <t>Total MWh=</t>
  </si>
  <si>
    <t>Gener f(x)</t>
  </si>
  <si>
    <t>CumCapGen</t>
  </si>
  <si>
    <t xml:space="preserve">     LOLP =</t>
  </si>
  <si>
    <t>Unserved Pr</t>
  </si>
  <si>
    <t>NEUE ppm =</t>
  </si>
  <si>
    <t xml:space="preserve">       EUE % =</t>
  </si>
  <si>
    <t xml:space="preserve"> EUE MWh =</t>
  </si>
  <si>
    <t>Notes:</t>
  </si>
  <si>
    <t xml:space="preserve"> (20 is reliable in AEMO)</t>
  </si>
  <si>
    <t xml:space="preserve">  Hours</t>
  </si>
  <si>
    <t xml:space="preserve">   LOLH</t>
  </si>
  <si>
    <t xml:space="preserve">       LOLH =</t>
  </si>
  <si>
    <t>%EUE =</t>
  </si>
  <si>
    <t xml:space="preserve"> LOLH =</t>
  </si>
  <si>
    <t xml:space="preserve"> LOLP =</t>
  </si>
  <si>
    <t xml:space="preserve"> h/y</t>
  </si>
  <si>
    <t>Column F is the probability of loss of load times the number of hours at each MW level.</t>
  </si>
  <si>
    <t>The Y axis is given as a probability of 0 to 1 for generation but for load it represents the time period, i.e. 8760 hour for a year.</t>
  </si>
  <si>
    <t>The X axis is defaults into 1 MW steps.   However, the number 2 row is actually 0 MW.  The graph is drawn 2 MW to the right too far.</t>
  </si>
  <si>
    <t xml:space="preserve"> (0.3 h/y is reliable in ERCOT)</t>
  </si>
  <si>
    <t xml:space="preserve">    Up Time =</t>
  </si>
  <si>
    <t>LOLE loss of load expectation is not included here because daily peak LOLPs are not identified.  Daily info has been lost.</t>
  </si>
  <si>
    <t>is ~1 hour/yr loss of load</t>
  </si>
  <si>
    <t>Down Time=     ------&gt;</t>
  </si>
  <si>
    <t>Column A NormalDist starts with a normal distribution with one standard deviation of 10 MW.</t>
  </si>
  <si>
    <t>Column B LoadDuration is the integral of A so that B looks like a load duration curve rotated so hours are on the Y axis.</t>
  </si>
  <si>
    <t>Column C CumCapGen is the probability generation capacity is available and is a copy of B shifted downward by 31 MW.</t>
  </si>
  <si>
    <t>Column D Unserved Pr is the probability of generation not available times the probability of load at that MW level.</t>
  </si>
  <si>
    <t>Column E Hours at each MW level calculates the number of hours between MW intervals along the column B load duration curve.</t>
  </si>
  <si>
    <t>Columns G and H are Load and Generation f(x) normal distribution curves, i.e. same as column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</si>
</sst>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00"/>
    <numFmt numFmtId="165" formatCode="0.0000000"/>
    <numFmt numFmtId="166" formatCode="0.000"/>
    <numFmt numFmtId="167" formatCode="0.000000"/>
    <numFmt numFmtId="168" formatCode="0.00000000"/>
    <numFmt numFmtId="169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Load</a:t>
            </a:r>
            <a:r>
              <a:rPr lang="en-US" baseline="0"/>
              <a:t> and Generation Cumulative Distributions</a:t>
            </a:r>
            <a:endParaRPr lang="en-US"/>
          </a:p>
        </c:rich>
      </c:tx>
      <c:layout>
        <c:manualLayout>
          <c:xMode val="edge"/>
          <c:yMode val="edge"/>
          <c:x val="0.13926453427009028"/>
          <c:y val="4.6362400961562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990158476017503E-2"/>
          <c:y val="3.3180945665373919E-2"/>
          <c:w val="0.87236065142843489"/>
          <c:h val="0.75304305245426406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LoadDuration</c:v>
                </c:pt>
              </c:strCache>
            </c:strRef>
          </c:tx>
          <c:marker>
            <c:symbol val="none"/>
          </c:marker>
          <c:val>
            <c:numRef>
              <c:f>Sheet1!$B$2:$B$121</c:f>
              <c:numCache>
                <c:formatCode>0.000000000</c:formatCode>
                <c:ptCount val="120"/>
                <c:pt idx="0">
                  <c:v>1</c:v>
                </c:pt>
                <c:pt idx="1">
                  <c:v>0.99999999900000003</c:v>
                </c:pt>
                <c:pt idx="2">
                  <c:v>0.99999999699999997</c:v>
                </c:pt>
                <c:pt idx="3">
                  <c:v>0.99999999299999998</c:v>
                </c:pt>
                <c:pt idx="4">
                  <c:v>0.99999998699999992</c:v>
                </c:pt>
                <c:pt idx="5">
                  <c:v>0.9999999759999999</c:v>
                </c:pt>
                <c:pt idx="6">
                  <c:v>0.99999995699999988</c:v>
                </c:pt>
                <c:pt idx="7">
                  <c:v>0.9999999249999999</c:v>
                </c:pt>
                <c:pt idx="8">
                  <c:v>0.99999987099999987</c:v>
                </c:pt>
                <c:pt idx="9">
                  <c:v>0.99999978099999987</c:v>
                </c:pt>
                <c:pt idx="10">
                  <c:v>0.99999963199999986</c:v>
                </c:pt>
                <c:pt idx="11">
                  <c:v>0.99999938799999988</c:v>
                </c:pt>
                <c:pt idx="12">
                  <c:v>0.99999899199999986</c:v>
                </c:pt>
                <c:pt idx="13">
                  <c:v>0.99999835499999989</c:v>
                </c:pt>
                <c:pt idx="14">
                  <c:v>0.99999734099999993</c:v>
                </c:pt>
                <c:pt idx="15">
                  <c:v>0.99999574299999994</c:v>
                </c:pt>
                <c:pt idx="16">
                  <c:v>0.99999324899999997</c:v>
                </c:pt>
                <c:pt idx="17">
                  <c:v>0.99998939499999995</c:v>
                </c:pt>
                <c:pt idx="18">
                  <c:v>0.999983501</c:v>
                </c:pt>
                <c:pt idx="19">
                  <c:v>0.99997457499999998</c:v>
                </c:pt>
                <c:pt idx="20">
                  <c:v>0.999961192</c:v>
                </c:pt>
                <c:pt idx="21">
                  <c:v>0.99994132599999996</c:v>
                </c:pt>
                <c:pt idx="22">
                  <c:v>0.99991213099999998</c:v>
                </c:pt>
                <c:pt idx="23">
                  <c:v>0.99986965299999997</c:v>
                </c:pt>
                <c:pt idx="24">
                  <c:v>0.99980846299999993</c:v>
                </c:pt>
                <c:pt idx="25">
                  <c:v>0.9997211949999999</c:v>
                </c:pt>
                <c:pt idx="26">
                  <c:v>0.99959797299999986</c:v>
                </c:pt>
                <c:pt idx="27">
                  <c:v>0.99942571599999985</c:v>
                </c:pt>
                <c:pt idx="28">
                  <c:v>0.9991873069999998</c:v>
                </c:pt>
                <c:pt idx="29">
                  <c:v>0.99886062499999984</c:v>
                </c:pt>
                <c:pt idx="30">
                  <c:v>0.99841743999999988</c:v>
                </c:pt>
                <c:pt idx="31">
                  <c:v>0.99782218699999992</c:v>
                </c:pt>
                <c:pt idx="32">
                  <c:v>0.99703064199999991</c:v>
                </c:pt>
                <c:pt idx="33">
                  <c:v>0.99598854899999989</c:v>
                </c:pt>
                <c:pt idx="34">
                  <c:v>0.99463025199999988</c:v>
                </c:pt>
                <c:pt idx="35">
                  <c:v>0.99287742199999984</c:v>
                </c:pt>
                <c:pt idx="36">
                  <c:v>0.9906379689999999</c:v>
                </c:pt>
                <c:pt idx="37">
                  <c:v>0.98780526499999988</c:v>
                </c:pt>
                <c:pt idx="38">
                  <c:v>0.9842578059999999</c:v>
                </c:pt>
                <c:pt idx="39">
                  <c:v>0.97985944599999986</c:v>
                </c:pt>
                <c:pt idx="40">
                  <c:v>0.97446034899999989</c:v>
                </c:pt>
                <c:pt idx="41">
                  <c:v>0.96789876799999985</c:v>
                </c:pt>
                <c:pt idx="42">
                  <c:v>0.96000375199999988</c:v>
                </c:pt>
                <c:pt idx="43">
                  <c:v>0.95059884399999983</c:v>
                </c:pt>
                <c:pt idx="44">
                  <c:v>0.93950676099999986</c:v>
                </c:pt>
                <c:pt idx="45">
                  <c:v>0.92655500099999988</c:v>
                </c:pt>
                <c:pt idx="46">
                  <c:v>0.91158225399999993</c:v>
                </c:pt>
                <c:pt idx="47">
                  <c:v>0.89444539499999998</c:v>
                </c:pt>
                <c:pt idx="48">
                  <c:v>0.87502678999999994</c:v>
                </c:pt>
                <c:pt idx="49">
                  <c:v>0.85324157199999995</c:v>
                </c:pt>
                <c:pt idx="50">
                  <c:v>0.82904449999999996</c:v>
                </c:pt>
                <c:pt idx="51">
                  <c:v>0.80243597499999997</c:v>
                </c:pt>
                <c:pt idx="52">
                  <c:v>0.77346682</c:v>
                </c:pt>
                <c:pt idx="53">
                  <c:v>0.74224142699999995</c:v>
                </c:pt>
                <c:pt idx="54">
                  <c:v>0.70891896700000001</c:v>
                </c:pt>
                <c:pt idx="55">
                  <c:v>0.67371243400000003</c:v>
                </c:pt>
                <c:pt idx="56">
                  <c:v>0.63688542000000004</c:v>
                </c:pt>
                <c:pt idx="57">
                  <c:v>0.59874663800000005</c:v>
                </c:pt>
                <c:pt idx="58">
                  <c:v>0.55964236900000008</c:v>
                </c:pt>
                <c:pt idx="59">
                  <c:v>0.51994711400000004</c:v>
                </c:pt>
                <c:pt idx="60">
                  <c:v>0.48005288600000007</c:v>
                </c:pt>
                <c:pt idx="61">
                  <c:v>0.44035763100000008</c:v>
                </c:pt>
                <c:pt idx="62">
                  <c:v>0.40125336200000006</c:v>
                </c:pt>
                <c:pt idx="63">
                  <c:v>0.36311458000000008</c:v>
                </c:pt>
                <c:pt idx="64">
                  <c:v>0.32628756600000008</c:v>
                </c:pt>
                <c:pt idx="65">
                  <c:v>0.2910810330000001</c:v>
                </c:pt>
                <c:pt idx="66">
                  <c:v>0.2577585730000001</c:v>
                </c:pt>
                <c:pt idx="67">
                  <c:v>0.22653318000000011</c:v>
                </c:pt>
                <c:pt idx="68">
                  <c:v>0.19756402500000012</c:v>
                </c:pt>
                <c:pt idx="69">
                  <c:v>0.17095550000000012</c:v>
                </c:pt>
                <c:pt idx="70">
                  <c:v>0.14675842800000011</c:v>
                </c:pt>
                <c:pt idx="71">
                  <c:v>0.12497321000000011</c:v>
                </c:pt>
                <c:pt idx="72">
                  <c:v>0.10555460500000011</c:v>
                </c:pt>
                <c:pt idx="73">
                  <c:v>8.8417746000000103E-2</c:v>
                </c:pt>
                <c:pt idx="74">
                  <c:v>7.3444999000000108E-2</c:v>
                </c:pt>
                <c:pt idx="75">
                  <c:v>6.0493239000000108E-2</c:v>
                </c:pt>
                <c:pt idx="76">
                  <c:v>4.9401156000000106E-2</c:v>
                </c:pt>
                <c:pt idx="77">
                  <c:v>3.9996248000000109E-2</c:v>
                </c:pt>
                <c:pt idx="78">
                  <c:v>3.2101232000000111E-2</c:v>
                </c:pt>
                <c:pt idx="79">
                  <c:v>2.5539651000000111E-2</c:v>
                </c:pt>
                <c:pt idx="80">
                  <c:v>2.0140554000000109E-2</c:v>
                </c:pt>
                <c:pt idx="81">
                  <c:v>1.5742194000000109E-2</c:v>
                </c:pt>
                <c:pt idx="82">
                  <c:v>1.2194735000000109E-2</c:v>
                </c:pt>
                <c:pt idx="83">
                  <c:v>9.3620310000001091E-3</c:v>
                </c:pt>
                <c:pt idx="84">
                  <c:v>7.1225780000001085E-3</c:v>
                </c:pt>
                <c:pt idx="85">
                  <c:v>5.3697480000001081E-3</c:v>
                </c:pt>
                <c:pt idx="86">
                  <c:v>4.0114510000001085E-3</c:v>
                </c:pt>
                <c:pt idx="87">
                  <c:v>2.9693580000001085E-3</c:v>
                </c:pt>
                <c:pt idx="88">
                  <c:v>2.1778130000001082E-3</c:v>
                </c:pt>
                <c:pt idx="89">
                  <c:v>1.5825600000001082E-3</c:v>
                </c:pt>
                <c:pt idx="90">
                  <c:v>1.1393750000001082E-3</c:v>
                </c:pt>
                <c:pt idx="91">
                  <c:v>8.1269300000010817E-4</c:v>
                </c:pt>
                <c:pt idx="92">
                  <c:v>5.742840000001082E-4</c:v>
                </c:pt>
                <c:pt idx="93">
                  <c:v>4.0202700000010821E-4</c:v>
                </c:pt>
                <c:pt idx="94">
                  <c:v>2.7880500000010823E-4</c:v>
                </c:pt>
                <c:pt idx="95">
                  <c:v>1.9153700000010824E-4</c:v>
                </c:pt>
                <c:pt idx="96">
                  <c:v>1.3034700000010823E-4</c:v>
                </c:pt>
                <c:pt idx="97">
                  <c:v>8.7869000000108226E-5</c:v>
                </c:pt>
                <c:pt idx="98">
                  <c:v>5.8674000000108225E-5</c:v>
                </c:pt>
                <c:pt idx="99">
                  <c:v>3.8808000000108229E-5</c:v>
                </c:pt>
                <c:pt idx="100">
                  <c:v>2.5425000000108228E-5</c:v>
                </c:pt>
                <c:pt idx="101">
                  <c:v>1.649900000010823E-5</c:v>
                </c:pt>
                <c:pt idx="102">
                  <c:v>1.060500000010823E-5</c:v>
                </c:pt>
                <c:pt idx="103">
                  <c:v>6.7510000001082299E-6</c:v>
                </c:pt>
                <c:pt idx="104">
                  <c:v>4.2570000001082297E-6</c:v>
                </c:pt>
                <c:pt idx="105">
                  <c:v>2.6590000001082299E-6</c:v>
                </c:pt>
                <c:pt idx="106">
                  <c:v>1.64500000010823E-6</c:v>
                </c:pt>
                <c:pt idx="107">
                  <c:v>1.00800000010823E-6</c:v>
                </c:pt>
                <c:pt idx="108">
                  <c:v>6.1200000010822998E-7</c:v>
                </c:pt>
                <c:pt idx="109">
                  <c:v>3.6800000010822997E-7</c:v>
                </c:pt>
                <c:pt idx="110">
                  <c:v>2.1900000010822997E-7</c:v>
                </c:pt>
                <c:pt idx="111">
                  <c:v>1.2900000010822996E-7</c:v>
                </c:pt>
                <c:pt idx="112">
                  <c:v>7.5000000108229949E-8</c:v>
                </c:pt>
                <c:pt idx="113">
                  <c:v>4.3000000108229947E-8</c:v>
                </c:pt>
                <c:pt idx="114">
                  <c:v>2.4000000108229946E-8</c:v>
                </c:pt>
                <c:pt idx="115">
                  <c:v>1.3000000108229946E-8</c:v>
                </c:pt>
                <c:pt idx="116">
                  <c:v>7.0000001082299465E-9</c:v>
                </c:pt>
                <c:pt idx="117">
                  <c:v>3.0000001082299462E-9</c:v>
                </c:pt>
                <c:pt idx="118">
                  <c:v>1.0000001082299461E-9</c:v>
                </c:pt>
                <c:pt idx="119">
                  <c:v>1.082299460621237E-16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CumCapGen</c:v>
                </c:pt>
              </c:strCache>
            </c:strRef>
          </c:tx>
          <c:marker>
            <c:symbol val="none"/>
          </c:marker>
          <c:val>
            <c:numRef>
              <c:f>Sheet1!$C$2:$C$121</c:f>
              <c:numCache>
                <c:formatCode>0.000000000</c:formatCode>
                <c:ptCount val="1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0.99999999900000003</c:v>
                </c:pt>
                <c:pt idx="33">
                  <c:v>0.99999999699999997</c:v>
                </c:pt>
                <c:pt idx="34">
                  <c:v>0.99999999299999998</c:v>
                </c:pt>
                <c:pt idx="35">
                  <c:v>0.99999998699999992</c:v>
                </c:pt>
                <c:pt idx="36">
                  <c:v>0.9999999759999999</c:v>
                </c:pt>
                <c:pt idx="37">
                  <c:v>0.99999995699999988</c:v>
                </c:pt>
                <c:pt idx="38">
                  <c:v>0.9999999249999999</c:v>
                </c:pt>
                <c:pt idx="39">
                  <c:v>0.99999987099999987</c:v>
                </c:pt>
                <c:pt idx="40">
                  <c:v>0.99999978099999987</c:v>
                </c:pt>
                <c:pt idx="41">
                  <c:v>0.99999963199999986</c:v>
                </c:pt>
                <c:pt idx="42">
                  <c:v>0.99999938799999988</c:v>
                </c:pt>
                <c:pt idx="43">
                  <c:v>0.99999899199999986</c:v>
                </c:pt>
                <c:pt idx="44">
                  <c:v>0.99999835499999989</c:v>
                </c:pt>
                <c:pt idx="45">
                  <c:v>0.99999734099999993</c:v>
                </c:pt>
                <c:pt idx="46">
                  <c:v>0.99999574299999994</c:v>
                </c:pt>
                <c:pt idx="47">
                  <c:v>0.99999324899999997</c:v>
                </c:pt>
                <c:pt idx="48">
                  <c:v>0.99998939499999995</c:v>
                </c:pt>
                <c:pt idx="49">
                  <c:v>0.999983501</c:v>
                </c:pt>
                <c:pt idx="50">
                  <c:v>0.99997457499999998</c:v>
                </c:pt>
                <c:pt idx="51">
                  <c:v>0.999961192</c:v>
                </c:pt>
                <c:pt idx="52">
                  <c:v>0.99994132599999996</c:v>
                </c:pt>
                <c:pt idx="53">
                  <c:v>0.99991213099999998</c:v>
                </c:pt>
                <c:pt idx="54">
                  <c:v>0.99986965299999997</c:v>
                </c:pt>
                <c:pt idx="55">
                  <c:v>0.99980846299999993</c:v>
                </c:pt>
                <c:pt idx="56">
                  <c:v>0.9997211949999999</c:v>
                </c:pt>
                <c:pt idx="57">
                  <c:v>0.99959797299999986</c:v>
                </c:pt>
                <c:pt idx="58">
                  <c:v>0.99942571599999985</c:v>
                </c:pt>
                <c:pt idx="59">
                  <c:v>0.9991873069999998</c:v>
                </c:pt>
                <c:pt idx="60">
                  <c:v>0.99886062499999984</c:v>
                </c:pt>
                <c:pt idx="61">
                  <c:v>0.99841743999999988</c:v>
                </c:pt>
                <c:pt idx="62">
                  <c:v>0.99782218699999992</c:v>
                </c:pt>
                <c:pt idx="63">
                  <c:v>0.99703064199999991</c:v>
                </c:pt>
                <c:pt idx="64">
                  <c:v>0.99598854899999989</c:v>
                </c:pt>
                <c:pt idx="65">
                  <c:v>0.99463025199999988</c:v>
                </c:pt>
                <c:pt idx="66">
                  <c:v>0.99287742199999984</c:v>
                </c:pt>
                <c:pt idx="67">
                  <c:v>0.9906379689999999</c:v>
                </c:pt>
                <c:pt idx="68">
                  <c:v>0.98780526499999988</c:v>
                </c:pt>
                <c:pt idx="69">
                  <c:v>0.9842578059999999</c:v>
                </c:pt>
                <c:pt idx="70">
                  <c:v>0.97985944599999986</c:v>
                </c:pt>
                <c:pt idx="71">
                  <c:v>0.97446034899999989</c:v>
                </c:pt>
                <c:pt idx="72">
                  <c:v>0.96789876799999985</c:v>
                </c:pt>
                <c:pt idx="73">
                  <c:v>0.96000375199999988</c:v>
                </c:pt>
                <c:pt idx="74">
                  <c:v>0.95059884399999983</c:v>
                </c:pt>
                <c:pt idx="75">
                  <c:v>0.93950676099999986</c:v>
                </c:pt>
                <c:pt idx="76">
                  <c:v>0.92655500099999988</c:v>
                </c:pt>
                <c:pt idx="77">
                  <c:v>0.91158225399999993</c:v>
                </c:pt>
                <c:pt idx="78">
                  <c:v>0.89444539499999998</c:v>
                </c:pt>
                <c:pt idx="79">
                  <c:v>0.87502678999999994</c:v>
                </c:pt>
                <c:pt idx="80">
                  <c:v>0.85324157199999995</c:v>
                </c:pt>
                <c:pt idx="81">
                  <c:v>0.82904449999999996</c:v>
                </c:pt>
                <c:pt idx="82">
                  <c:v>0.80243597499999997</c:v>
                </c:pt>
                <c:pt idx="83">
                  <c:v>0.77346682</c:v>
                </c:pt>
                <c:pt idx="84">
                  <c:v>0.74224142699999995</c:v>
                </c:pt>
                <c:pt idx="85">
                  <c:v>0.70891896700000001</c:v>
                </c:pt>
                <c:pt idx="86">
                  <c:v>0.67371243400000003</c:v>
                </c:pt>
                <c:pt idx="87">
                  <c:v>0.63688542000000004</c:v>
                </c:pt>
                <c:pt idx="88">
                  <c:v>0.59874663800000005</c:v>
                </c:pt>
                <c:pt idx="89">
                  <c:v>0.55964236900000008</c:v>
                </c:pt>
                <c:pt idx="90">
                  <c:v>0.51994711400000004</c:v>
                </c:pt>
                <c:pt idx="91">
                  <c:v>0.48005288600000007</c:v>
                </c:pt>
                <c:pt idx="92">
                  <c:v>0.44035763100000008</c:v>
                </c:pt>
                <c:pt idx="93">
                  <c:v>0.40125336200000006</c:v>
                </c:pt>
                <c:pt idx="94">
                  <c:v>0.36311458000000008</c:v>
                </c:pt>
                <c:pt idx="95">
                  <c:v>0.32628756600000008</c:v>
                </c:pt>
                <c:pt idx="96">
                  <c:v>0.2910810330000001</c:v>
                </c:pt>
                <c:pt idx="97">
                  <c:v>0.2577585730000001</c:v>
                </c:pt>
                <c:pt idx="98">
                  <c:v>0.22653318000000011</c:v>
                </c:pt>
                <c:pt idx="99">
                  <c:v>0.19756402500000012</c:v>
                </c:pt>
                <c:pt idx="100">
                  <c:v>0.17095550000000012</c:v>
                </c:pt>
                <c:pt idx="101">
                  <c:v>0.14675842800000011</c:v>
                </c:pt>
                <c:pt idx="102">
                  <c:v>0.12497321000000011</c:v>
                </c:pt>
                <c:pt idx="103">
                  <c:v>0.10555460500000011</c:v>
                </c:pt>
                <c:pt idx="104">
                  <c:v>8.8417746000000103E-2</c:v>
                </c:pt>
                <c:pt idx="105">
                  <c:v>7.3444999000000108E-2</c:v>
                </c:pt>
                <c:pt idx="106">
                  <c:v>6.0493239000000108E-2</c:v>
                </c:pt>
                <c:pt idx="107">
                  <c:v>4.9401156000000106E-2</c:v>
                </c:pt>
                <c:pt idx="108">
                  <c:v>3.9996248000000109E-2</c:v>
                </c:pt>
                <c:pt idx="109">
                  <c:v>3.2101232000000111E-2</c:v>
                </c:pt>
                <c:pt idx="110">
                  <c:v>2.5539651000000111E-2</c:v>
                </c:pt>
                <c:pt idx="111">
                  <c:v>2.0140554000000109E-2</c:v>
                </c:pt>
                <c:pt idx="112">
                  <c:v>1.5742194000000109E-2</c:v>
                </c:pt>
                <c:pt idx="113">
                  <c:v>1.2194735000000109E-2</c:v>
                </c:pt>
                <c:pt idx="114">
                  <c:v>9.3620310000001091E-3</c:v>
                </c:pt>
                <c:pt idx="115">
                  <c:v>7.1225780000001085E-3</c:v>
                </c:pt>
                <c:pt idx="116">
                  <c:v>5.3697480000001081E-3</c:v>
                </c:pt>
                <c:pt idx="117">
                  <c:v>4.0114510000001085E-3</c:v>
                </c:pt>
                <c:pt idx="118">
                  <c:v>2.9693580000001085E-3</c:v>
                </c:pt>
                <c:pt idx="119">
                  <c:v>2.1778130000001082E-3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Unserved Pr</c:v>
                </c:pt>
              </c:strCache>
            </c:strRef>
          </c:tx>
          <c:marker>
            <c:symbol val="none"/>
          </c:marker>
          <c:val>
            <c:numRef>
              <c:f>Sheet1!$D$2:$D$121</c:f>
              <c:numCache>
                <c:formatCode>0.000000000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9.9703061380204764E-10</c:v>
                </c:pt>
                <c:pt idx="33">
                  <c:v>2.9879656730715019E-9</c:v>
                </c:pt>
                <c:pt idx="34">
                  <c:v>6.9624117879418279E-9</c:v>
                </c:pt>
                <c:pt idx="35">
                  <c:v>1.2907406561879762E-8</c:v>
                </c:pt>
                <c:pt idx="36">
                  <c:v>2.3775311353468632E-8</c:v>
                </c:pt>
                <c:pt idx="37">
                  <c:v>4.2475626509728217E-8</c:v>
                </c:pt>
                <c:pt idx="38">
                  <c:v>7.3819335547737963E-8</c:v>
                </c:pt>
                <c:pt idx="39">
                  <c:v>1.2640186865784355E-7</c:v>
                </c:pt>
                <c:pt idx="40">
                  <c:v>2.1340681656209243E-7</c:v>
                </c:pt>
                <c:pt idx="41">
                  <c:v>3.56186746758894E-7</c:v>
                </c:pt>
                <c:pt idx="42">
                  <c:v>5.875222963410814E-7</c:v>
                </c:pt>
                <c:pt idx="43">
                  <c:v>9.5820363488086984E-7</c:v>
                </c:pt>
                <c:pt idx="44">
                  <c:v>1.545488621944202E-6</c:v>
                </c:pt>
                <c:pt idx="45">
                  <c:v>2.4637097477252162E-6</c:v>
                </c:pt>
                <c:pt idx="46">
                  <c:v>3.8806056553354441E-6</c:v>
                </c:pt>
                <c:pt idx="47">
                  <c:v>6.0384008616691866E-6</c:v>
                </c:pt>
                <c:pt idx="48">
                  <c:v>9.2796591079958315E-6</c:v>
                </c:pt>
                <c:pt idx="49">
                  <c:v>1.4077632696430687E-5</c:v>
                </c:pt>
                <c:pt idx="50">
                  <c:v>2.1078456412519355E-5</c:v>
                </c:pt>
                <c:pt idx="51">
                  <c:v>3.114093531780103E-5</c:v>
                </c:pt>
                <c:pt idx="52">
                  <c:v>4.538239219670808E-5</c:v>
                </c:pt>
                <c:pt idx="53">
                  <c:v>6.5220011949076496E-5</c:v>
                </c:pt>
                <c:pt idx="54">
                  <c:v>9.2405460591570723E-5</c:v>
                </c:pt>
                <c:pt idx="55">
                  <c:v>1.2904085847110846E-4</c:v>
                </c:pt>
                <c:pt idx="56">
                  <c:v>1.775668395231663E-4</c:v>
                </c:pt>
                <c:pt idx="57">
                  <c:v>2.4071231463530866E-4</c:v>
                </c:pt>
                <c:pt idx="58">
                  <c:v>3.2139365823887834E-4</c:v>
                </c:pt>
                <c:pt idx="59">
                  <c:v>4.2255737991810473E-4</c:v>
                </c:pt>
                <c:pt idx="60">
                  <c:v>5.4696025698632912E-4</c:v>
                </c:pt>
                <c:pt idx="61">
                  <c:v>6.9689237251541365E-4</c:v>
                </c:pt>
                <c:pt idx="62">
                  <c:v>8.7385478805733984E-4</c:v>
                </c:pt>
                <c:pt idx="63">
                  <c:v>1.0782171830396724E-3</c:v>
                </c:pt>
                <c:pt idx="64">
                  <c:v>1.3088865829183024E-3</c:v>
                </c:pt>
                <c:pt idx="65">
                  <c:v>1.5630317947897189E-3</c:v>
                </c:pt>
                <c:pt idx="66">
                  <c:v>1.8359055413612352E-3</c:v>
                </c:pt>
                <c:pt idx="67">
                  <c:v>2.1208106536886044E-3</c:v>
                </c:pt>
                <c:pt idx="68">
                  <c:v>2.4092409304084009E-3</c:v>
                </c:pt>
                <c:pt idx="69">
                  <c:v>2.6912146463670189E-3</c:v>
                </c:pt>
                <c:pt idx="70">
                  <c:v>2.9557960440891352E-3</c:v>
                </c:pt>
                <c:pt idx="71">
                  <c:v>3.1917721677497263E-3</c:v>
                </c:pt>
                <c:pt idx="72">
                  <c:v>3.388432863773379E-3</c:v>
                </c:pt>
                <c:pt idx="73">
                  <c:v>3.5363780966170232E-3</c:v>
                </c:pt>
                <c:pt idx="74">
                  <c:v>3.6282678530188618E-3</c:v>
                </c:pt>
                <c:pt idx="75">
                  <c:v>3.6594319647111364E-3</c:v>
                </c:pt>
                <c:pt idx="76">
                  <c:v>3.6282678530188579E-3</c:v>
                </c:pt>
                <c:pt idx="77">
                  <c:v>3.5363780966170206E-3</c:v>
                </c:pt>
                <c:pt idx="78">
                  <c:v>3.3884328637733725E-3</c:v>
                </c:pt>
                <c:pt idx="79">
                  <c:v>3.1917721677497254E-3</c:v>
                </c:pt>
                <c:pt idx="80">
                  <c:v>2.9557960440891292E-3</c:v>
                </c:pt>
                <c:pt idx="81">
                  <c:v>2.6912146463670193E-3</c:v>
                </c:pt>
                <c:pt idx="82">
                  <c:v>2.409240930408397E-3</c:v>
                </c:pt>
                <c:pt idx="83">
                  <c:v>2.1208106536886049E-3</c:v>
                </c:pt>
                <c:pt idx="84">
                  <c:v>1.8359055413612222E-3</c:v>
                </c:pt>
                <c:pt idx="85">
                  <c:v>1.5630317947897155E-3</c:v>
                </c:pt>
                <c:pt idx="86">
                  <c:v>1.3088865829183013E-3</c:v>
                </c:pt>
                <c:pt idx="87">
                  <c:v>1.0782171830396794E-3</c:v>
                </c:pt>
                <c:pt idx="88">
                  <c:v>8.7385478805734928E-4</c:v>
                </c:pt>
                <c:pt idx="89">
                  <c:v>6.9689237251540747E-4</c:v>
                </c:pt>
                <c:pt idx="90">
                  <c:v>5.469602569863019E-4</c:v>
                </c:pt>
                <c:pt idx="91">
                  <c:v>4.2255737991805817E-4</c:v>
                </c:pt>
                <c:pt idx="92">
                  <c:v>3.2139365823885649E-4</c:v>
                </c:pt>
                <c:pt idx="93">
                  <c:v>2.4071231463529077E-4</c:v>
                </c:pt>
                <c:pt idx="94">
                  <c:v>1.7756683952316891E-4</c:v>
                </c:pt>
                <c:pt idx="95">
                  <c:v>1.290408584711309E-4</c:v>
                </c:pt>
                <c:pt idx="96">
                  <c:v>9.2405460591625719E-5</c:v>
                </c:pt>
                <c:pt idx="97">
                  <c:v>6.5220011949143324E-5</c:v>
                </c:pt>
                <c:pt idx="98">
                  <c:v>4.53823921967637E-5</c:v>
                </c:pt>
                <c:pt idx="99">
                  <c:v>3.1140935317886838E-5</c:v>
                </c:pt>
                <c:pt idx="100">
                  <c:v>2.1078456412589723E-5</c:v>
                </c:pt>
                <c:pt idx="101">
                  <c:v>1.4077632696520346E-5</c:v>
                </c:pt>
                <c:pt idx="102">
                  <c:v>9.2796591080447036E-6</c:v>
                </c:pt>
                <c:pt idx="103">
                  <c:v>6.0384008617418045E-6</c:v>
                </c:pt>
                <c:pt idx="104">
                  <c:v>3.8806056553766599E-6</c:v>
                </c:pt>
                <c:pt idx="105">
                  <c:v>2.4637097477592805E-6</c:v>
                </c:pt>
                <c:pt idx="106">
                  <c:v>1.5454886219466825E-6</c:v>
                </c:pt>
                <c:pt idx="107">
                  <c:v>9.5820363485488329E-7</c:v>
                </c:pt>
                <c:pt idx="108">
                  <c:v>5.8752229632790114E-7</c:v>
                </c:pt>
                <c:pt idx="109">
                  <c:v>3.5618674672875561E-7</c:v>
                </c:pt>
                <c:pt idx="110">
                  <c:v>2.134068165364658E-7</c:v>
                </c:pt>
                <c:pt idx="111">
                  <c:v>1.2640186864005012E-7</c:v>
                </c:pt>
                <c:pt idx="112">
                  <c:v>7.3819335556526168E-8</c:v>
                </c:pt>
                <c:pt idx="113">
                  <c:v>4.2475626501910103E-8</c:v>
                </c:pt>
                <c:pt idx="114">
                  <c:v>2.377531136321669E-8</c:v>
                </c:pt>
                <c:pt idx="115">
                  <c:v>1.2907406593459068E-8</c:v>
                </c:pt>
                <c:pt idx="116">
                  <c:v>6.9624118716487778E-9</c:v>
                </c:pt>
                <c:pt idx="117">
                  <c:v>2.9879657547957867E-9</c:v>
                </c:pt>
                <c:pt idx="118">
                  <c:v>9.9703074990857261E-10</c:v>
                </c:pt>
                <c:pt idx="119">
                  <c:v>1.079942414786003E-16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33856"/>
        <c:axId val="95435776"/>
      </c:lineChart>
      <c:catAx>
        <c:axId val="9543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0"/>
                  <a:t>MW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5435776"/>
        <c:crosses val="autoZero"/>
        <c:auto val="1"/>
        <c:lblAlgn val="ctr"/>
        <c:lblOffset val="100"/>
        <c:noMultiLvlLbl val="0"/>
      </c:catAx>
      <c:valAx>
        <c:axId val="95435776"/>
        <c:scaling>
          <c:orientation val="minMax"/>
        </c:scaling>
        <c:delete val="0"/>
        <c:axPos val="l"/>
        <c:majorGridlines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543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4160881758939"/>
          <c:y val="0.91441427358344918"/>
          <c:w val="0.68413929567215304"/>
          <c:h val="5.6173961710668519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baseline="0"/>
              <a:t>Load, Generation, and Unserved Load Pr Distributions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647603346456693"/>
          <c:y val="3.528670447385003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Sheet1!$D$1</c:f>
              <c:strCache>
                <c:ptCount val="1"/>
                <c:pt idx="0">
                  <c:v>Unserved Pr</c:v>
                </c:pt>
              </c:strCache>
            </c:strRef>
          </c:tx>
          <c:marker>
            <c:symbol val="none"/>
          </c:marker>
          <c:val>
            <c:numRef>
              <c:f>Sheet1!$D$2:$D$121</c:f>
              <c:numCache>
                <c:formatCode>0.000000000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9.9703061380204764E-10</c:v>
                </c:pt>
                <c:pt idx="33">
                  <c:v>2.9879656730715019E-9</c:v>
                </c:pt>
                <c:pt idx="34">
                  <c:v>6.9624117879418279E-9</c:v>
                </c:pt>
                <c:pt idx="35">
                  <c:v>1.2907406561879762E-8</c:v>
                </c:pt>
                <c:pt idx="36">
                  <c:v>2.3775311353468632E-8</c:v>
                </c:pt>
                <c:pt idx="37">
                  <c:v>4.2475626509728217E-8</c:v>
                </c:pt>
                <c:pt idx="38">
                  <c:v>7.3819335547737963E-8</c:v>
                </c:pt>
                <c:pt idx="39">
                  <c:v>1.2640186865784355E-7</c:v>
                </c:pt>
                <c:pt idx="40">
                  <c:v>2.1340681656209243E-7</c:v>
                </c:pt>
                <c:pt idx="41">
                  <c:v>3.56186746758894E-7</c:v>
                </c:pt>
                <c:pt idx="42">
                  <c:v>5.875222963410814E-7</c:v>
                </c:pt>
                <c:pt idx="43">
                  <c:v>9.5820363488086984E-7</c:v>
                </c:pt>
                <c:pt idx="44">
                  <c:v>1.545488621944202E-6</c:v>
                </c:pt>
                <c:pt idx="45">
                  <c:v>2.4637097477252162E-6</c:v>
                </c:pt>
                <c:pt idx="46">
                  <c:v>3.8806056553354441E-6</c:v>
                </c:pt>
                <c:pt idx="47">
                  <c:v>6.0384008616691866E-6</c:v>
                </c:pt>
                <c:pt idx="48">
                  <c:v>9.2796591079958315E-6</c:v>
                </c:pt>
                <c:pt idx="49">
                  <c:v>1.4077632696430687E-5</c:v>
                </c:pt>
                <c:pt idx="50">
                  <c:v>2.1078456412519355E-5</c:v>
                </c:pt>
                <c:pt idx="51">
                  <c:v>3.114093531780103E-5</c:v>
                </c:pt>
                <c:pt idx="52">
                  <c:v>4.538239219670808E-5</c:v>
                </c:pt>
                <c:pt idx="53">
                  <c:v>6.5220011949076496E-5</c:v>
                </c:pt>
                <c:pt idx="54">
                  <c:v>9.2405460591570723E-5</c:v>
                </c:pt>
                <c:pt idx="55">
                  <c:v>1.2904085847110846E-4</c:v>
                </c:pt>
                <c:pt idx="56">
                  <c:v>1.775668395231663E-4</c:v>
                </c:pt>
                <c:pt idx="57">
                  <c:v>2.4071231463530866E-4</c:v>
                </c:pt>
                <c:pt idx="58">
                  <c:v>3.2139365823887834E-4</c:v>
                </c:pt>
                <c:pt idx="59">
                  <c:v>4.2255737991810473E-4</c:v>
                </c:pt>
                <c:pt idx="60">
                  <c:v>5.4696025698632912E-4</c:v>
                </c:pt>
                <c:pt idx="61">
                  <c:v>6.9689237251541365E-4</c:v>
                </c:pt>
                <c:pt idx="62">
                  <c:v>8.7385478805733984E-4</c:v>
                </c:pt>
                <c:pt idx="63">
                  <c:v>1.0782171830396724E-3</c:v>
                </c:pt>
                <c:pt idx="64">
                  <c:v>1.3088865829183024E-3</c:v>
                </c:pt>
                <c:pt idx="65">
                  <c:v>1.5630317947897189E-3</c:v>
                </c:pt>
                <c:pt idx="66">
                  <c:v>1.8359055413612352E-3</c:v>
                </c:pt>
                <c:pt idx="67">
                  <c:v>2.1208106536886044E-3</c:v>
                </c:pt>
                <c:pt idx="68">
                  <c:v>2.4092409304084009E-3</c:v>
                </c:pt>
                <c:pt idx="69">
                  <c:v>2.6912146463670189E-3</c:v>
                </c:pt>
                <c:pt idx="70">
                  <c:v>2.9557960440891352E-3</c:v>
                </c:pt>
                <c:pt idx="71">
                  <c:v>3.1917721677497263E-3</c:v>
                </c:pt>
                <c:pt idx="72">
                  <c:v>3.388432863773379E-3</c:v>
                </c:pt>
                <c:pt idx="73">
                  <c:v>3.5363780966170232E-3</c:v>
                </c:pt>
                <c:pt idx="74">
                  <c:v>3.6282678530188618E-3</c:v>
                </c:pt>
                <c:pt idx="75">
                  <c:v>3.6594319647111364E-3</c:v>
                </c:pt>
                <c:pt idx="76">
                  <c:v>3.6282678530188579E-3</c:v>
                </c:pt>
                <c:pt idx="77">
                  <c:v>3.5363780966170206E-3</c:v>
                </c:pt>
                <c:pt idx="78">
                  <c:v>3.3884328637733725E-3</c:v>
                </c:pt>
                <c:pt idx="79">
                  <c:v>3.1917721677497254E-3</c:v>
                </c:pt>
                <c:pt idx="80">
                  <c:v>2.9557960440891292E-3</c:v>
                </c:pt>
                <c:pt idx="81">
                  <c:v>2.6912146463670193E-3</c:v>
                </c:pt>
                <c:pt idx="82">
                  <c:v>2.409240930408397E-3</c:v>
                </c:pt>
                <c:pt idx="83">
                  <c:v>2.1208106536886049E-3</c:v>
                </c:pt>
                <c:pt idx="84">
                  <c:v>1.8359055413612222E-3</c:v>
                </c:pt>
                <c:pt idx="85">
                  <c:v>1.5630317947897155E-3</c:v>
                </c:pt>
                <c:pt idx="86">
                  <c:v>1.3088865829183013E-3</c:v>
                </c:pt>
                <c:pt idx="87">
                  <c:v>1.0782171830396794E-3</c:v>
                </c:pt>
                <c:pt idx="88">
                  <c:v>8.7385478805734928E-4</c:v>
                </c:pt>
                <c:pt idx="89">
                  <c:v>6.9689237251540747E-4</c:v>
                </c:pt>
                <c:pt idx="90">
                  <c:v>5.469602569863019E-4</c:v>
                </c:pt>
                <c:pt idx="91">
                  <c:v>4.2255737991805817E-4</c:v>
                </c:pt>
                <c:pt idx="92">
                  <c:v>3.2139365823885649E-4</c:v>
                </c:pt>
                <c:pt idx="93">
                  <c:v>2.4071231463529077E-4</c:v>
                </c:pt>
                <c:pt idx="94">
                  <c:v>1.7756683952316891E-4</c:v>
                </c:pt>
                <c:pt idx="95">
                  <c:v>1.290408584711309E-4</c:v>
                </c:pt>
                <c:pt idx="96">
                  <c:v>9.2405460591625719E-5</c:v>
                </c:pt>
                <c:pt idx="97">
                  <c:v>6.5220011949143324E-5</c:v>
                </c:pt>
                <c:pt idx="98">
                  <c:v>4.53823921967637E-5</c:v>
                </c:pt>
                <c:pt idx="99">
                  <c:v>3.1140935317886838E-5</c:v>
                </c:pt>
                <c:pt idx="100">
                  <c:v>2.1078456412589723E-5</c:v>
                </c:pt>
                <c:pt idx="101">
                  <c:v>1.4077632696520346E-5</c:v>
                </c:pt>
                <c:pt idx="102">
                  <c:v>9.2796591080447036E-6</c:v>
                </c:pt>
                <c:pt idx="103">
                  <c:v>6.0384008617418045E-6</c:v>
                </c:pt>
                <c:pt idx="104">
                  <c:v>3.8806056553766599E-6</c:v>
                </c:pt>
                <c:pt idx="105">
                  <c:v>2.4637097477592805E-6</c:v>
                </c:pt>
                <c:pt idx="106">
                  <c:v>1.5454886219466825E-6</c:v>
                </c:pt>
                <c:pt idx="107">
                  <c:v>9.5820363485488329E-7</c:v>
                </c:pt>
                <c:pt idx="108">
                  <c:v>5.8752229632790114E-7</c:v>
                </c:pt>
                <c:pt idx="109">
                  <c:v>3.5618674672875561E-7</c:v>
                </c:pt>
                <c:pt idx="110">
                  <c:v>2.134068165364658E-7</c:v>
                </c:pt>
                <c:pt idx="111">
                  <c:v>1.2640186864005012E-7</c:v>
                </c:pt>
                <c:pt idx="112">
                  <c:v>7.3819335556526168E-8</c:v>
                </c:pt>
                <c:pt idx="113">
                  <c:v>4.2475626501910103E-8</c:v>
                </c:pt>
                <c:pt idx="114">
                  <c:v>2.377531136321669E-8</c:v>
                </c:pt>
                <c:pt idx="115">
                  <c:v>1.2907406593459068E-8</c:v>
                </c:pt>
                <c:pt idx="116">
                  <c:v>6.9624118716487778E-9</c:v>
                </c:pt>
                <c:pt idx="117">
                  <c:v>2.9879657547957867E-9</c:v>
                </c:pt>
                <c:pt idx="118">
                  <c:v>9.9703074990857261E-10</c:v>
                </c:pt>
                <c:pt idx="119">
                  <c:v>1.079942414786003E-16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Sheet1!$G$1</c:f>
              <c:strCache>
                <c:ptCount val="1"/>
                <c:pt idx="0">
                  <c:v>Load f(x)</c:v>
                </c:pt>
              </c:strCache>
            </c:strRef>
          </c:tx>
          <c:marker>
            <c:symbol val="none"/>
          </c:marker>
          <c:val>
            <c:numRef>
              <c:f>Sheet1!$G$2:$G$121</c:f>
              <c:numCache>
                <c:formatCode>0.000000000</c:formatCode>
                <c:ptCount val="120"/>
                <c:pt idx="0">
                  <c:v>0</c:v>
                </c:pt>
                <c:pt idx="1">
                  <c:v>9.9999997171806854E-10</c:v>
                </c:pt>
                <c:pt idx="2">
                  <c:v>2.0000000544584395E-9</c:v>
                </c:pt>
                <c:pt idx="3">
                  <c:v>3.9999999978945766E-9</c:v>
                </c:pt>
                <c:pt idx="4">
                  <c:v>6.0000000523530161E-9</c:v>
                </c:pt>
                <c:pt idx="5">
                  <c:v>1.1000000021965661E-8</c:v>
                </c:pt>
                <c:pt idx="6">
                  <c:v>1.9000000017754815E-8</c:v>
                </c:pt>
                <c:pt idx="7">
                  <c:v>3.1999999983156613E-8</c:v>
                </c:pt>
                <c:pt idx="8">
                  <c:v>5.4000000027087935E-8</c:v>
                </c:pt>
                <c:pt idx="9">
                  <c:v>9.0000000008139125E-8</c:v>
                </c:pt>
                <c:pt idx="10">
                  <c:v>1.4900000000483971E-7</c:v>
                </c:pt>
                <c:pt idx="11">
                  <c:v>2.4399999998259148E-7</c:v>
                </c:pt>
                <c:pt idx="12">
                  <c:v>3.9600000001360769E-7</c:v>
                </c:pt>
                <c:pt idx="13">
                  <c:v>6.3699999997002266E-7</c:v>
                </c:pt>
                <c:pt idx="14">
                  <c:v>1.0139999999658755E-6</c:v>
                </c:pt>
                <c:pt idx="15">
                  <c:v>1.5979999999915506E-6</c:v>
                </c:pt>
                <c:pt idx="16">
                  <c:v>2.493999999964025E-6</c:v>
                </c:pt>
                <c:pt idx="17">
                  <c:v>3.8540000000253372E-6</c:v>
                </c:pt>
                <c:pt idx="18">
                  <c:v>5.893999999950772E-6</c:v>
                </c:pt>
                <c:pt idx="19">
                  <c:v>8.9260000000201956E-6</c:v>
                </c:pt>
                <c:pt idx="20">
                  <c:v>1.338299999997794E-5</c:v>
                </c:pt>
                <c:pt idx="21">
                  <c:v>1.9866000000035022E-5</c:v>
                </c:pt>
                <c:pt idx="22">
                  <c:v>2.9194999999981874E-5</c:v>
                </c:pt>
                <c:pt idx="23">
                  <c:v>4.247800000001245E-5</c:v>
                </c:pt>
                <c:pt idx="24">
                  <c:v>6.1190000000044265E-5</c:v>
                </c:pt>
                <c:pt idx="25">
                  <c:v>8.7268000000029211E-5</c:v>
                </c:pt>
                <c:pt idx="26">
                  <c:v>1.2322200000003392E-4</c:v>
                </c:pt>
                <c:pt idx="27">
                  <c:v>1.7225700000000899E-4</c:v>
                </c:pt>
                <c:pt idx="28">
                  <c:v>2.384090000000505E-4</c:v>
                </c:pt>
                <c:pt idx="29">
                  <c:v>3.2668199999996705E-4</c:v>
                </c:pt>
                <c:pt idx="30">
                  <c:v>4.4318499999995709E-4</c:v>
                </c:pt>
                <c:pt idx="31">
                  <c:v>5.9525299999996228E-4</c:v>
                </c:pt>
                <c:pt idx="32">
                  <c:v>7.9154500000000461E-4</c:v>
                </c:pt>
                <c:pt idx="33">
                  <c:v>1.0420930000000217E-3</c:v>
                </c:pt>
                <c:pt idx="34">
                  <c:v>1.3582970000000083E-3</c:v>
                </c:pt>
                <c:pt idx="35">
                  <c:v>1.7528300000000385E-3</c:v>
                </c:pt>
                <c:pt idx="36">
                  <c:v>2.2394529999999468E-3</c:v>
                </c:pt>
                <c:pt idx="37">
                  <c:v>2.8327040000000192E-3</c:v>
                </c:pt>
                <c:pt idx="38">
                  <c:v>3.547458999999975E-3</c:v>
                </c:pt>
                <c:pt idx="39">
                  <c:v>4.3983600000000456E-3</c:v>
                </c:pt>
                <c:pt idx="40">
                  <c:v>5.3990969999999638E-3</c:v>
                </c:pt>
                <c:pt idx="41">
                  <c:v>6.5615810000000385E-3</c:v>
                </c:pt>
                <c:pt idx="42">
                  <c:v>7.8950159999999769E-3</c:v>
                </c:pt>
                <c:pt idx="43">
                  <c:v>9.4049080000000451E-3</c:v>
                </c:pt>
                <c:pt idx="44">
                  <c:v>1.1092082999999975E-2</c:v>
                </c:pt>
                <c:pt idx="45">
                  <c:v>1.2951759999999979E-2</c:v>
                </c:pt>
                <c:pt idx="46">
                  <c:v>1.4972746999999953E-2</c:v>
                </c:pt>
                <c:pt idx="47">
                  <c:v>1.7136858999999949E-2</c:v>
                </c:pt>
                <c:pt idx="48">
                  <c:v>1.9418605000000033E-2</c:v>
                </c:pt>
                <c:pt idx="49">
                  <c:v>2.1785217999999995E-2</c:v>
                </c:pt>
                <c:pt idx="50">
                  <c:v>2.4197071999999986E-2</c:v>
                </c:pt>
                <c:pt idx="51">
                  <c:v>2.6608524999999994E-2</c:v>
                </c:pt>
                <c:pt idx="52">
                  <c:v>2.8969154999999969E-2</c:v>
                </c:pt>
                <c:pt idx="53">
                  <c:v>3.1225393000000046E-2</c:v>
                </c:pt>
                <c:pt idx="54">
                  <c:v>3.3322459999999943E-2</c:v>
                </c:pt>
                <c:pt idx="55">
                  <c:v>3.5206532999999984E-2</c:v>
                </c:pt>
                <c:pt idx="56">
                  <c:v>3.6827013999999991E-2</c:v>
                </c:pt>
                <c:pt idx="57">
                  <c:v>3.8138781999999982E-2</c:v>
                </c:pt>
                <c:pt idx="58">
                  <c:v>3.9104268999999969E-2</c:v>
                </c:pt>
                <c:pt idx="59">
                  <c:v>3.969525500000004E-2</c:v>
                </c:pt>
                <c:pt idx="60">
                  <c:v>3.9894227999999976E-2</c:v>
                </c:pt>
                <c:pt idx="61">
                  <c:v>3.9695254999999985E-2</c:v>
                </c:pt>
                <c:pt idx="62">
                  <c:v>3.9104269000000025E-2</c:v>
                </c:pt>
                <c:pt idx="63">
                  <c:v>3.8138781999999982E-2</c:v>
                </c:pt>
                <c:pt idx="64">
                  <c:v>3.6827013999999991E-2</c:v>
                </c:pt>
                <c:pt idx="65">
                  <c:v>3.5206532999999984E-2</c:v>
                </c:pt>
                <c:pt idx="66">
                  <c:v>3.3322459999999998E-2</c:v>
                </c:pt>
                <c:pt idx="67">
                  <c:v>3.122539299999999E-2</c:v>
                </c:pt>
                <c:pt idx="68">
                  <c:v>2.8969154999999996E-2</c:v>
                </c:pt>
                <c:pt idx="69">
                  <c:v>2.6608524999999994E-2</c:v>
                </c:pt>
                <c:pt idx="70">
                  <c:v>2.4197072000000014E-2</c:v>
                </c:pt>
                <c:pt idx="71">
                  <c:v>2.1785217999999995E-2</c:v>
                </c:pt>
                <c:pt idx="72">
                  <c:v>1.9418605000000005E-2</c:v>
                </c:pt>
                <c:pt idx="73">
                  <c:v>1.7136859000000004E-2</c:v>
                </c:pt>
                <c:pt idx="74">
                  <c:v>1.4972746999999995E-2</c:v>
                </c:pt>
                <c:pt idx="75">
                  <c:v>1.295176E-2</c:v>
                </c:pt>
                <c:pt idx="76">
                  <c:v>1.1092083000000003E-2</c:v>
                </c:pt>
                <c:pt idx="77">
                  <c:v>9.4049079999999965E-3</c:v>
                </c:pt>
                <c:pt idx="78">
                  <c:v>7.8950159999999978E-3</c:v>
                </c:pt>
                <c:pt idx="79">
                  <c:v>6.5615810000000004E-3</c:v>
                </c:pt>
                <c:pt idx="80">
                  <c:v>5.399097000000002E-3</c:v>
                </c:pt>
                <c:pt idx="81">
                  <c:v>4.3983600000000005E-3</c:v>
                </c:pt>
                <c:pt idx="82">
                  <c:v>3.5474589999999993E-3</c:v>
                </c:pt>
                <c:pt idx="83">
                  <c:v>2.8327040000000001E-3</c:v>
                </c:pt>
                <c:pt idx="84">
                  <c:v>2.2394530000000006E-3</c:v>
                </c:pt>
                <c:pt idx="85">
                  <c:v>1.7528300000000004E-3</c:v>
                </c:pt>
                <c:pt idx="86">
                  <c:v>1.3582969999999996E-3</c:v>
                </c:pt>
                <c:pt idx="87">
                  <c:v>1.042093E-3</c:v>
                </c:pt>
                <c:pt idx="88">
                  <c:v>7.9154500000000027E-4</c:v>
                </c:pt>
                <c:pt idx="89">
                  <c:v>5.9525300000000001E-4</c:v>
                </c:pt>
                <c:pt idx="90">
                  <c:v>4.4318500000000002E-4</c:v>
                </c:pt>
                <c:pt idx="91">
                  <c:v>3.2668200000000001E-4</c:v>
                </c:pt>
                <c:pt idx="92">
                  <c:v>2.3840899999999997E-4</c:v>
                </c:pt>
                <c:pt idx="93">
                  <c:v>1.7225699999999999E-4</c:v>
                </c:pt>
                <c:pt idx="94">
                  <c:v>1.2322199999999998E-4</c:v>
                </c:pt>
                <c:pt idx="95">
                  <c:v>8.7267999999999992E-5</c:v>
                </c:pt>
                <c:pt idx="96">
                  <c:v>6.1190000000000002E-5</c:v>
                </c:pt>
                <c:pt idx="97">
                  <c:v>4.2478000000000009E-5</c:v>
                </c:pt>
                <c:pt idx="98">
                  <c:v>2.9195000000000001E-5</c:v>
                </c:pt>
                <c:pt idx="99">
                  <c:v>1.9865999999999996E-5</c:v>
                </c:pt>
                <c:pt idx="100">
                  <c:v>1.3383E-5</c:v>
                </c:pt>
                <c:pt idx="101">
                  <c:v>8.9259999999999989E-6</c:v>
                </c:pt>
                <c:pt idx="102">
                  <c:v>5.8939999999999998E-6</c:v>
                </c:pt>
                <c:pt idx="103">
                  <c:v>3.8539999999999999E-6</c:v>
                </c:pt>
                <c:pt idx="104">
                  <c:v>2.4940000000000002E-6</c:v>
                </c:pt>
                <c:pt idx="105">
                  <c:v>1.5979999999999998E-6</c:v>
                </c:pt>
                <c:pt idx="106">
                  <c:v>1.0139999999999999E-6</c:v>
                </c:pt>
                <c:pt idx="107">
                  <c:v>6.37E-7</c:v>
                </c:pt>
                <c:pt idx="108">
                  <c:v>3.96E-7</c:v>
                </c:pt>
                <c:pt idx="109">
                  <c:v>2.4400000000000001E-7</c:v>
                </c:pt>
                <c:pt idx="110">
                  <c:v>1.49E-7</c:v>
                </c:pt>
                <c:pt idx="111">
                  <c:v>9.0000000000000012E-8</c:v>
                </c:pt>
                <c:pt idx="112">
                  <c:v>5.4000000000000007E-8</c:v>
                </c:pt>
                <c:pt idx="113">
                  <c:v>3.2000000000000002E-8</c:v>
                </c:pt>
                <c:pt idx="114">
                  <c:v>1.9000000000000001E-8</c:v>
                </c:pt>
                <c:pt idx="115">
                  <c:v>1.0999999999999999E-8</c:v>
                </c:pt>
                <c:pt idx="116">
                  <c:v>6E-9</c:v>
                </c:pt>
                <c:pt idx="117">
                  <c:v>4.0000000000000002E-9</c:v>
                </c:pt>
                <c:pt idx="118">
                  <c:v>2.0000000000000001E-9</c:v>
                </c:pt>
                <c:pt idx="119">
                  <c:v>1.0000000000000001E-9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Sheet1!$H$1</c:f>
              <c:strCache>
                <c:ptCount val="1"/>
                <c:pt idx="0">
                  <c:v>Gener f(x)</c:v>
                </c:pt>
              </c:strCache>
            </c:strRef>
          </c:tx>
          <c:marker>
            <c:symbol val="none"/>
          </c:marker>
          <c:val>
            <c:numRef>
              <c:f>Sheet1!$H$2:$H$121</c:f>
              <c:numCache>
                <c:formatCode>0.000000000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9.9999997171806854E-10</c:v>
                </c:pt>
                <c:pt idx="33">
                  <c:v>2.0000000544584395E-9</c:v>
                </c:pt>
                <c:pt idx="34">
                  <c:v>3.9999999978945766E-9</c:v>
                </c:pt>
                <c:pt idx="35">
                  <c:v>6.0000000523530161E-9</c:v>
                </c:pt>
                <c:pt idx="36">
                  <c:v>1.1000000021965661E-8</c:v>
                </c:pt>
                <c:pt idx="37">
                  <c:v>1.9000000017754815E-8</c:v>
                </c:pt>
                <c:pt idx="38">
                  <c:v>3.1999999983156613E-8</c:v>
                </c:pt>
                <c:pt idx="39">
                  <c:v>5.4000000027087935E-8</c:v>
                </c:pt>
                <c:pt idx="40">
                  <c:v>9.0000000008139125E-8</c:v>
                </c:pt>
                <c:pt idx="41">
                  <c:v>1.4900000000483971E-7</c:v>
                </c:pt>
                <c:pt idx="42">
                  <c:v>2.4399999998259148E-7</c:v>
                </c:pt>
                <c:pt idx="43">
                  <c:v>3.9600000001360769E-7</c:v>
                </c:pt>
                <c:pt idx="44">
                  <c:v>6.3699999997002266E-7</c:v>
                </c:pt>
                <c:pt idx="45">
                  <c:v>1.0139999999658755E-6</c:v>
                </c:pt>
                <c:pt idx="46">
                  <c:v>1.5979999999915506E-6</c:v>
                </c:pt>
                <c:pt idx="47">
                  <c:v>2.493999999964025E-6</c:v>
                </c:pt>
                <c:pt idx="48">
                  <c:v>3.8540000000253372E-6</c:v>
                </c:pt>
                <c:pt idx="49">
                  <c:v>5.893999999950772E-6</c:v>
                </c:pt>
                <c:pt idx="50">
                  <c:v>8.9260000000201956E-6</c:v>
                </c:pt>
                <c:pt idx="51">
                  <c:v>1.338299999997794E-5</c:v>
                </c:pt>
                <c:pt idx="52">
                  <c:v>1.9866000000035022E-5</c:v>
                </c:pt>
                <c:pt idx="53">
                  <c:v>2.9194999999981874E-5</c:v>
                </c:pt>
                <c:pt idx="54">
                  <c:v>4.247800000001245E-5</c:v>
                </c:pt>
                <c:pt idx="55">
                  <c:v>6.1190000000044265E-5</c:v>
                </c:pt>
                <c:pt idx="56">
                  <c:v>8.7268000000029211E-5</c:v>
                </c:pt>
                <c:pt idx="57">
                  <c:v>1.2322200000003392E-4</c:v>
                </c:pt>
                <c:pt idx="58">
                  <c:v>1.7225700000000899E-4</c:v>
                </c:pt>
                <c:pt idx="59">
                  <c:v>2.384090000000505E-4</c:v>
                </c:pt>
                <c:pt idx="60">
                  <c:v>3.2668199999996705E-4</c:v>
                </c:pt>
                <c:pt idx="61">
                  <c:v>4.4318499999995709E-4</c:v>
                </c:pt>
                <c:pt idx="62">
                  <c:v>5.9525299999996228E-4</c:v>
                </c:pt>
                <c:pt idx="63">
                  <c:v>7.9154500000000461E-4</c:v>
                </c:pt>
                <c:pt idx="64">
                  <c:v>1.0420930000000217E-3</c:v>
                </c:pt>
                <c:pt idx="65">
                  <c:v>1.3582970000000083E-3</c:v>
                </c:pt>
                <c:pt idx="66">
                  <c:v>1.7528300000000385E-3</c:v>
                </c:pt>
                <c:pt idx="67">
                  <c:v>2.2394529999999468E-3</c:v>
                </c:pt>
                <c:pt idx="68">
                  <c:v>2.8327040000000192E-3</c:v>
                </c:pt>
                <c:pt idx="69">
                  <c:v>3.547458999999975E-3</c:v>
                </c:pt>
                <c:pt idx="70">
                  <c:v>4.3983600000000456E-3</c:v>
                </c:pt>
                <c:pt idx="71">
                  <c:v>5.3990969999999638E-3</c:v>
                </c:pt>
                <c:pt idx="72">
                  <c:v>6.5615810000000385E-3</c:v>
                </c:pt>
                <c:pt idx="73">
                  <c:v>7.8950159999999769E-3</c:v>
                </c:pt>
                <c:pt idx="74">
                  <c:v>9.4049080000000451E-3</c:v>
                </c:pt>
                <c:pt idx="75">
                  <c:v>1.1092082999999975E-2</c:v>
                </c:pt>
                <c:pt idx="76">
                  <c:v>1.2951759999999979E-2</c:v>
                </c:pt>
                <c:pt idx="77">
                  <c:v>1.4972746999999953E-2</c:v>
                </c:pt>
                <c:pt idx="78">
                  <c:v>1.7136858999999949E-2</c:v>
                </c:pt>
                <c:pt idx="79">
                  <c:v>1.9418605000000033E-2</c:v>
                </c:pt>
                <c:pt idx="80">
                  <c:v>2.1785217999999995E-2</c:v>
                </c:pt>
                <c:pt idx="81">
                  <c:v>2.4197071999999986E-2</c:v>
                </c:pt>
                <c:pt idx="82">
                  <c:v>2.6608524999999994E-2</c:v>
                </c:pt>
                <c:pt idx="83">
                  <c:v>2.8969154999999969E-2</c:v>
                </c:pt>
                <c:pt idx="84">
                  <c:v>3.1225393000000046E-2</c:v>
                </c:pt>
                <c:pt idx="85">
                  <c:v>3.3322459999999943E-2</c:v>
                </c:pt>
                <c:pt idx="86">
                  <c:v>3.5206532999999984E-2</c:v>
                </c:pt>
                <c:pt idx="87">
                  <c:v>3.6827013999999991E-2</c:v>
                </c:pt>
                <c:pt idx="88">
                  <c:v>3.8138781999999982E-2</c:v>
                </c:pt>
                <c:pt idx="89">
                  <c:v>3.9104268999999969E-2</c:v>
                </c:pt>
                <c:pt idx="90">
                  <c:v>3.969525500000004E-2</c:v>
                </c:pt>
                <c:pt idx="91">
                  <c:v>3.9894227999999976E-2</c:v>
                </c:pt>
                <c:pt idx="92">
                  <c:v>3.9695254999999985E-2</c:v>
                </c:pt>
                <c:pt idx="93">
                  <c:v>3.9104269000000025E-2</c:v>
                </c:pt>
                <c:pt idx="94">
                  <c:v>3.8138781999999982E-2</c:v>
                </c:pt>
                <c:pt idx="95">
                  <c:v>3.6827013999999991E-2</c:v>
                </c:pt>
                <c:pt idx="96">
                  <c:v>3.5206532999999984E-2</c:v>
                </c:pt>
                <c:pt idx="97">
                  <c:v>3.3322459999999998E-2</c:v>
                </c:pt>
                <c:pt idx="98">
                  <c:v>3.122539299999999E-2</c:v>
                </c:pt>
                <c:pt idx="99">
                  <c:v>2.8969154999999996E-2</c:v>
                </c:pt>
                <c:pt idx="100">
                  <c:v>2.6608524999999994E-2</c:v>
                </c:pt>
                <c:pt idx="101">
                  <c:v>2.4197072000000014E-2</c:v>
                </c:pt>
                <c:pt idx="102">
                  <c:v>2.1785217999999995E-2</c:v>
                </c:pt>
                <c:pt idx="103">
                  <c:v>1.9418605000000005E-2</c:v>
                </c:pt>
                <c:pt idx="104">
                  <c:v>1.7136859000000004E-2</c:v>
                </c:pt>
                <c:pt idx="105">
                  <c:v>1.4972746999999995E-2</c:v>
                </c:pt>
                <c:pt idx="106">
                  <c:v>1.295176E-2</c:v>
                </c:pt>
                <c:pt idx="107">
                  <c:v>1.1092083000000003E-2</c:v>
                </c:pt>
                <c:pt idx="108">
                  <c:v>9.4049079999999965E-3</c:v>
                </c:pt>
                <c:pt idx="109">
                  <c:v>7.8950159999999978E-3</c:v>
                </c:pt>
                <c:pt idx="110">
                  <c:v>6.5615810000000004E-3</c:v>
                </c:pt>
                <c:pt idx="111">
                  <c:v>5.399097000000002E-3</c:v>
                </c:pt>
                <c:pt idx="112">
                  <c:v>4.3983600000000005E-3</c:v>
                </c:pt>
                <c:pt idx="113">
                  <c:v>3.5474589999999993E-3</c:v>
                </c:pt>
                <c:pt idx="114">
                  <c:v>2.8327040000000001E-3</c:v>
                </c:pt>
                <c:pt idx="115">
                  <c:v>2.2394530000000006E-3</c:v>
                </c:pt>
                <c:pt idx="116">
                  <c:v>1.7528300000000004E-3</c:v>
                </c:pt>
                <c:pt idx="117">
                  <c:v>1.3582969999999996E-3</c:v>
                </c:pt>
                <c:pt idx="118">
                  <c:v>1.042093E-3</c:v>
                </c:pt>
                <c:pt idx="119">
                  <c:v>7.9154500000000027E-4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1856"/>
        <c:axId val="95483776"/>
      </c:lineChart>
      <c:catAx>
        <c:axId val="9548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 b="0"/>
                  <a:t>MW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5483776"/>
        <c:crosses val="autoZero"/>
        <c:auto val="1"/>
        <c:lblAlgn val="ctr"/>
        <c:lblOffset val="100"/>
        <c:noMultiLvlLbl val="0"/>
      </c:catAx>
      <c:valAx>
        <c:axId val="95483776"/>
        <c:scaling>
          <c:orientation val="minMax"/>
        </c:scaling>
        <c:delete val="0"/>
        <c:axPos val="l"/>
        <c:majorGridlines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5481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31610892388447"/>
          <c:y val="0.91807550521213199"/>
          <c:w val="0.58151443569553807"/>
          <c:h val="5.776679616371205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304801</xdr:colOff>
      <xdr:row>1</xdr:row>
      <xdr:rowOff>76200</xdr:rowOff>
    </xdr:from>
    <xdr:to>
      <xdr:col>18</xdr:col>
      <xdr:colOff>323851</xdr:colOff>
      <xdr:row>28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29</xdr:row>
      <xdr:rowOff>57149</xdr:rowOff>
    </xdr:from>
    <xdr:to>
      <xdr:col>18</xdr:col>
      <xdr:colOff>323850</xdr:colOff>
      <xdr:row>55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0.14486</cdr:x>
      <cdr:y>0.18199</cdr:y>
    </cdr:from>
    <cdr:to>
      <cdr:x>0.39408</cdr:x>
      <cdr:y>0.24632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5824" y="942974"/>
          <a:ext cx="15240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1.000 is 8760 hours</a:t>
          </a:r>
        </a:p>
      </cdr:txBody>
    </cdr:sp>
  </cdr:relSizeAnchor>
  <cdr:relSizeAnchor xmlns:cdr="http://schemas.openxmlformats.org/drawingml/2006/chartDrawing">
    <cdr:from>
      <cdr:x>0.06239</cdr:x>
      <cdr:y>0.16725</cdr:y>
    </cdr:from>
    <cdr:to>
      <cdr:x>0.15429</cdr:x>
      <cdr:y>0.20401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H="1" flipV="1">
          <a:off x="391590" y="853900"/>
          <a:ext cx="576854" cy="187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0.31772</cdr:x>
      <cdr:y>0.65299</cdr:y>
    </cdr:from>
    <cdr:to>
      <cdr:x>0.60744</cdr:x>
      <cdr:y>0.79626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94304" y="3333751"/>
          <a:ext cx="1818566" cy="731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Unserved</a:t>
          </a:r>
          <a:r>
            <a:rPr lang="en-US" sz="1200" baseline="0"/>
            <a:t> Load is </a:t>
          </a:r>
        </a:p>
        <a:p xmlns:a="http://schemas.openxmlformats.org/drawingml/2006/main">
          <a:r>
            <a:rPr lang="en-US" sz="1200" baseline="0"/>
            <a:t>from the probability of generation not available</a:t>
          </a:r>
          <a:endParaRPr lang="en-US" sz="1200"/>
        </a:p>
      </cdr:txBody>
    </cdr:sp>
  </cdr:relSizeAnchor>
  <cdr:relSizeAnchor xmlns:cdr="http://schemas.openxmlformats.org/drawingml/2006/chartDrawing">
    <cdr:from>
      <cdr:x>0.57648</cdr:x>
      <cdr:y>0.75555</cdr:y>
    </cdr:from>
    <cdr:to>
      <cdr:x>0.62166</cdr:x>
      <cdr:y>0.77944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3618552" y="3857363"/>
          <a:ext cx="283594" cy="12196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0.65706</cdr:x>
      <cdr:y>0.15858</cdr:y>
    </cdr:from>
    <cdr:to>
      <cdr:x>0.65706</cdr:x>
      <cdr:y>0.21828</cdr:y>
    </cdr:to>
    <cdr:cxnSp macro="">
      <cdr:nvCxnSpPr>
        <cdr:cNvPr id="9" name="Straight Arrow Connector 8"/>
        <cdr:cNvCxnSpPr/>
      </cdr:nvCxnSpPr>
      <cdr:spPr>
        <a:xfrm xmlns:a="http://schemas.openxmlformats.org/drawingml/2006/main">
          <a:off x="4124324" y="809625"/>
          <a:ext cx="1" cy="3048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0.66978</cdr:x>
      <cdr:y>0.15257</cdr:y>
    </cdr:from>
    <cdr:to>
      <cdr:x>0.9595</cdr:x>
      <cdr:y>0.22426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4095749" y="790574"/>
          <a:ext cx="177165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aseline="0"/>
            <a:t>generation not available</a:t>
          </a:r>
          <a:endParaRPr lang="en-US" sz="1200"/>
        </a:p>
      </cdr:txBody>
    </cdr:sp>
  </cdr:relSizeAnchor>
  <cdr:relSizeAnchor xmlns:cdr="http://schemas.openxmlformats.org/drawingml/2006/chartDrawing">
    <cdr:from>
      <cdr:x>0.65706</cdr:x>
      <cdr:y>0.15952</cdr:y>
    </cdr:from>
    <cdr:to>
      <cdr:x>0.65706</cdr:x>
      <cdr:y>0.76679</cdr:y>
    </cdr:to>
    <cdr:cxnSp macro="">
      <cdr:nvCxnSpPr>
        <cdr:cNvPr id="10" name="Straight Arrow Connector 9"/>
        <cdr:cNvCxnSpPr/>
      </cdr:nvCxnSpPr>
      <cdr:spPr>
        <a:xfrm xmlns:a="http://schemas.openxmlformats.org/drawingml/2006/main">
          <a:off x="4124324" y="814388"/>
          <a:ext cx="0" cy="3100387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0.59063</cdr:x>
      <cdr:y>0.72968</cdr:y>
    </cdr:from>
    <cdr:to>
      <cdr:x>0.75156</cdr:x>
      <cdr:y>0.79017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00450" y="3676651"/>
          <a:ext cx="9810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Unserved</a:t>
          </a:r>
        </a:p>
      </cdr:txBody>
    </cdr:sp>
  </cdr:relSizeAnchor>
  <cdr:relSizeAnchor xmlns:cdr="http://schemas.openxmlformats.org/drawingml/2006/chartDrawing">
    <cdr:from>
      <cdr:x>0.45814</cdr:x>
      <cdr:y>0.60113</cdr:y>
    </cdr:from>
    <cdr:to>
      <cdr:x>0.63623</cdr:x>
      <cdr:y>0.75047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67025" y="3028951"/>
          <a:ext cx="1114426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Don't shade this area.</a:t>
          </a:r>
        </a:p>
      </cdr:txBody>
    </cdr:sp>
  </cdr:relSizeAnchor>
  <cdr:relSizeAnchor xmlns:cdr="http://schemas.openxmlformats.org/drawingml/2006/chartDrawing">
    <cdr:from>
      <cdr:x>0.586</cdr:x>
      <cdr:y>0.66163</cdr:y>
    </cdr:from>
    <cdr:to>
      <cdr:x>0.65297</cdr:x>
      <cdr:y>0.67675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3667125" y="3333751"/>
          <a:ext cx="419100" cy="762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tabSelected="1" zoomScaleNormal="100" workbookViewId="0">
      <selection activeCell="J71" sqref="J71"/>
    </sheetView>
  </sheetViews>
  <sheetFormatPr defaultRowHeight="15" x14ac:dyDescent="0.25"/>
  <cols>
    <col min="1" max="1" width="11.5703125" style="1" bestFit="1" customWidth="1"/>
    <col min="2" max="2" width="13.140625" style="1" customWidth="1"/>
    <col min="3" max="3" width="11.5703125" style="1" bestFit="1" customWidth="1"/>
    <col min="4" max="4" width="12.140625" style="1" customWidth="1"/>
    <col min="5" max="6" width="10.5703125" style="6" customWidth="1"/>
    <col min="7" max="8" width="11.5703125" style="1" bestFit="1" customWidth="1"/>
    <col min="9" max="10" width="9.140625" style="1"/>
    <col min="11" max="11" width="11.5703125" style="1" bestFit="1" customWidth="1"/>
    <col min="12" max="22" width="9.140625" style="1"/>
  </cols>
  <sheetData>
    <row r="1" spans="1:8" x14ac:dyDescent="0.25">
      <c r="A1" s="1" t="s">
        <v>0</v>
      </c>
      <c r="B1" s="1" t="s">
        <v>1</v>
      </c>
      <c r="C1" s="1" t="s">
        <v>5</v>
      </c>
      <c r="D1" s="1" t="s">
        <v>7</v>
      </c>
      <c r="E1" s="6" t="s">
        <v>13</v>
      </c>
      <c r="F1" s="6" t="s">
        <v>14</v>
      </c>
      <c r="G1" s="1" t="s">
        <v>2</v>
      </c>
      <c r="H1" s="1" t="s">
        <v>4</v>
      </c>
    </row>
    <row r="2" spans="1:8" x14ac:dyDescent="0.25">
      <c r="A2" s="1">
        <v>0</v>
      </c>
      <c r="B2" s="1">
        <v>1</v>
      </c>
      <c r="C2" s="1">
        <v>1</v>
      </c>
      <c r="D2" s="1">
        <f>(1-C2)*B2</f>
        <v>0</v>
      </c>
      <c r="E2" s="6">
        <v>0</v>
      </c>
      <c r="F2" s="6">
        <f>(1-C2)*E2</f>
        <v>0</v>
      </c>
      <c r="G2" s="1">
        <v>0</v>
      </c>
      <c r="H2" s="1">
        <v>0</v>
      </c>
    </row>
    <row r="3" spans="1:8" x14ac:dyDescent="0.25">
      <c r="A3" s="1">
        <v>1.0000000000000001E-9</v>
      </c>
      <c r="B3" s="1">
        <f>B2-A3</f>
        <v>0.99999999900000003</v>
      </c>
      <c r="C3" s="1">
        <v>1</v>
      </c>
      <c r="D3" s="1">
        <f t="shared" ref="D3:D66" si="0">(1-C3)*B3</f>
        <v>0</v>
      </c>
      <c r="E3" s="5">
        <f>(B2-B3)*8760</f>
        <v>8.7599997522502804E-6</v>
      </c>
      <c r="F3" s="6">
        <f t="shared" ref="F3:F66" si="1">(1-C3)*E3</f>
        <v>0</v>
      </c>
      <c r="G3" s="1">
        <f>B2-B3</f>
        <v>9.9999997171806854E-10</v>
      </c>
      <c r="H3" s="1">
        <f>C2-C3</f>
        <v>0</v>
      </c>
    </row>
    <row r="4" spans="1:8" x14ac:dyDescent="0.25">
      <c r="A4" s="1">
        <v>2.0000000000000001E-9</v>
      </c>
      <c r="B4" s="1">
        <f t="shared" ref="B4:B67" si="2">B3-A4</f>
        <v>0.99999999699999997</v>
      </c>
      <c r="C4" s="1">
        <v>1</v>
      </c>
      <c r="D4" s="1">
        <f t="shared" si="0"/>
        <v>0</v>
      </c>
      <c r="E4" s="5">
        <f t="shared" ref="E4:E67" si="3">(B3-B4)*8760</f>
        <v>1.752000047705593E-5</v>
      </c>
      <c r="F4" s="6">
        <f t="shared" si="1"/>
        <v>0</v>
      </c>
      <c r="G4" s="1">
        <f t="shared" ref="G4:G67" si="4">B3-B4</f>
        <v>2.0000000544584395E-9</v>
      </c>
      <c r="H4" s="1">
        <f t="shared" ref="H4:H67" si="5">C3-C4</f>
        <v>0</v>
      </c>
    </row>
    <row r="5" spans="1:8" x14ac:dyDescent="0.25">
      <c r="A5" s="1">
        <v>4.0000000000000002E-9</v>
      </c>
      <c r="B5" s="1">
        <f t="shared" si="2"/>
        <v>0.99999999299999998</v>
      </c>
      <c r="C5" s="1">
        <v>1</v>
      </c>
      <c r="D5" s="1">
        <f t="shared" si="0"/>
        <v>0</v>
      </c>
      <c r="E5" s="5">
        <f t="shared" si="3"/>
        <v>3.5039999981556491E-5</v>
      </c>
      <c r="F5" s="6">
        <f t="shared" si="1"/>
        <v>0</v>
      </c>
      <c r="G5" s="1">
        <f t="shared" si="4"/>
        <v>3.9999999978945766E-9</v>
      </c>
      <c r="H5" s="1">
        <f t="shared" si="5"/>
        <v>0</v>
      </c>
    </row>
    <row r="6" spans="1:8" x14ac:dyDescent="0.25">
      <c r="A6" s="1">
        <v>6E-9</v>
      </c>
      <c r="B6" s="1">
        <f t="shared" si="2"/>
        <v>0.99999998699999992</v>
      </c>
      <c r="C6" s="1">
        <v>1</v>
      </c>
      <c r="D6" s="1">
        <f t="shared" si="0"/>
        <v>0</v>
      </c>
      <c r="E6" s="5">
        <f t="shared" si="3"/>
        <v>5.2560000458612421E-5</v>
      </c>
      <c r="F6" s="6">
        <f t="shared" si="1"/>
        <v>0</v>
      </c>
      <c r="G6" s="1">
        <f t="shared" si="4"/>
        <v>6.0000000523530161E-9</v>
      </c>
      <c r="H6" s="1">
        <f t="shared" si="5"/>
        <v>0</v>
      </c>
    </row>
    <row r="7" spans="1:8" x14ac:dyDescent="0.25">
      <c r="A7" s="1">
        <v>1.0999999999999999E-8</v>
      </c>
      <c r="B7" s="1">
        <f t="shared" si="2"/>
        <v>0.9999999759999999</v>
      </c>
      <c r="C7" s="1">
        <v>1</v>
      </c>
      <c r="D7" s="1">
        <f t="shared" si="0"/>
        <v>0</v>
      </c>
      <c r="E7" s="5">
        <f t="shared" si="3"/>
        <v>9.6360000192419193E-5</v>
      </c>
      <c r="F7" s="6">
        <f t="shared" si="1"/>
        <v>0</v>
      </c>
      <c r="G7" s="1">
        <f t="shared" si="4"/>
        <v>1.1000000021965661E-8</v>
      </c>
      <c r="H7" s="1">
        <f t="shared" si="5"/>
        <v>0</v>
      </c>
    </row>
    <row r="8" spans="1:8" x14ac:dyDescent="0.25">
      <c r="A8" s="1">
        <v>1.9000000000000001E-8</v>
      </c>
      <c r="B8" s="1">
        <f t="shared" si="2"/>
        <v>0.99999995699999988</v>
      </c>
      <c r="C8" s="1">
        <v>1</v>
      </c>
      <c r="D8" s="1">
        <f t="shared" si="0"/>
        <v>0</v>
      </c>
      <c r="E8" s="5">
        <f t="shared" si="3"/>
        <v>1.6644000015553218E-4</v>
      </c>
      <c r="F8" s="6">
        <f t="shared" si="1"/>
        <v>0</v>
      </c>
      <c r="G8" s="1">
        <f t="shared" si="4"/>
        <v>1.9000000017754815E-8</v>
      </c>
      <c r="H8" s="1">
        <f t="shared" si="5"/>
        <v>0</v>
      </c>
    </row>
    <row r="9" spans="1:8" x14ac:dyDescent="0.25">
      <c r="A9" s="1">
        <v>3.2000000000000002E-8</v>
      </c>
      <c r="B9" s="1">
        <f t="shared" si="2"/>
        <v>0.9999999249999999</v>
      </c>
      <c r="C9" s="1">
        <v>1</v>
      </c>
      <c r="D9" s="1">
        <f t="shared" si="0"/>
        <v>0</v>
      </c>
      <c r="E9" s="5">
        <f t="shared" si="3"/>
        <v>2.8031999985245193E-4</v>
      </c>
      <c r="F9" s="6">
        <f t="shared" si="1"/>
        <v>0</v>
      </c>
      <c r="G9" s="1">
        <f t="shared" si="4"/>
        <v>3.1999999983156613E-8</v>
      </c>
      <c r="H9" s="1">
        <f t="shared" si="5"/>
        <v>0</v>
      </c>
    </row>
    <row r="10" spans="1:8" x14ac:dyDescent="0.25">
      <c r="A10" s="1">
        <v>5.4E-8</v>
      </c>
      <c r="B10" s="1">
        <f t="shared" si="2"/>
        <v>0.99999987099999987</v>
      </c>
      <c r="C10" s="1">
        <v>1</v>
      </c>
      <c r="D10" s="1">
        <f t="shared" si="0"/>
        <v>0</v>
      </c>
      <c r="E10" s="5">
        <f t="shared" si="3"/>
        <v>4.7304000023729031E-4</v>
      </c>
      <c r="F10" s="6">
        <f t="shared" si="1"/>
        <v>0</v>
      </c>
      <c r="G10" s="1">
        <f t="shared" si="4"/>
        <v>5.4000000027087935E-8</v>
      </c>
      <c r="H10" s="1">
        <f t="shared" si="5"/>
        <v>0</v>
      </c>
    </row>
    <row r="11" spans="1:8" x14ac:dyDescent="0.25">
      <c r="A11" s="1">
        <v>8.9999999999999999E-8</v>
      </c>
      <c r="B11" s="1">
        <f t="shared" si="2"/>
        <v>0.99999978099999987</v>
      </c>
      <c r="C11" s="1">
        <v>1</v>
      </c>
      <c r="D11" s="1">
        <f t="shared" si="0"/>
        <v>0</v>
      </c>
      <c r="E11" s="5">
        <f t="shared" si="3"/>
        <v>7.8840000007129873E-4</v>
      </c>
      <c r="F11" s="6">
        <f t="shared" si="1"/>
        <v>0</v>
      </c>
      <c r="G11" s="1">
        <f t="shared" si="4"/>
        <v>9.0000000008139125E-8</v>
      </c>
      <c r="H11" s="1">
        <f t="shared" si="5"/>
        <v>0</v>
      </c>
    </row>
    <row r="12" spans="1:8" x14ac:dyDescent="0.25">
      <c r="A12" s="1">
        <v>1.49E-7</v>
      </c>
      <c r="B12" s="1">
        <f t="shared" si="2"/>
        <v>0.99999963199999986</v>
      </c>
      <c r="C12" s="1">
        <v>1</v>
      </c>
      <c r="D12" s="1">
        <f t="shared" si="0"/>
        <v>0</v>
      </c>
      <c r="E12" s="5">
        <f t="shared" si="3"/>
        <v>1.3052400000423958E-3</v>
      </c>
      <c r="F12" s="6">
        <f t="shared" si="1"/>
        <v>0</v>
      </c>
      <c r="G12" s="1">
        <f t="shared" si="4"/>
        <v>1.4900000000483971E-7</v>
      </c>
      <c r="H12" s="1">
        <f t="shared" si="5"/>
        <v>0</v>
      </c>
    </row>
    <row r="13" spans="1:8" x14ac:dyDescent="0.25">
      <c r="A13" s="1">
        <v>2.4400000000000001E-7</v>
      </c>
      <c r="B13" s="1">
        <f t="shared" si="2"/>
        <v>0.99999938799999988</v>
      </c>
      <c r="C13" s="1">
        <v>1</v>
      </c>
      <c r="D13" s="1">
        <f t="shared" si="0"/>
        <v>0</v>
      </c>
      <c r="E13" s="5">
        <f t="shared" si="3"/>
        <v>2.1374399998475013E-3</v>
      </c>
      <c r="F13" s="6">
        <f t="shared" si="1"/>
        <v>0</v>
      </c>
      <c r="G13" s="1">
        <f t="shared" si="4"/>
        <v>2.4399999998259148E-7</v>
      </c>
      <c r="H13" s="1">
        <f t="shared" si="5"/>
        <v>0</v>
      </c>
    </row>
    <row r="14" spans="1:8" x14ac:dyDescent="0.25">
      <c r="A14" s="1">
        <v>3.96E-7</v>
      </c>
      <c r="B14" s="1">
        <f t="shared" si="2"/>
        <v>0.99999899199999986</v>
      </c>
      <c r="C14" s="1">
        <v>1</v>
      </c>
      <c r="D14" s="1">
        <f t="shared" si="0"/>
        <v>0</v>
      </c>
      <c r="E14" s="5">
        <f t="shared" si="3"/>
        <v>3.4689600001192034E-3</v>
      </c>
      <c r="F14" s="6">
        <f t="shared" si="1"/>
        <v>0</v>
      </c>
      <c r="G14" s="1">
        <f t="shared" si="4"/>
        <v>3.9600000001360769E-7</v>
      </c>
      <c r="H14" s="1">
        <f t="shared" si="5"/>
        <v>0</v>
      </c>
    </row>
    <row r="15" spans="1:8" x14ac:dyDescent="0.25">
      <c r="A15" s="1">
        <v>6.37E-7</v>
      </c>
      <c r="B15" s="1">
        <f t="shared" si="2"/>
        <v>0.99999835499999989</v>
      </c>
      <c r="C15" s="1">
        <v>1</v>
      </c>
      <c r="D15" s="1">
        <f t="shared" si="0"/>
        <v>0</v>
      </c>
      <c r="E15" s="5">
        <f t="shared" si="3"/>
        <v>5.5801199997373985E-3</v>
      </c>
      <c r="F15" s="6">
        <f t="shared" si="1"/>
        <v>0</v>
      </c>
      <c r="G15" s="1">
        <f t="shared" si="4"/>
        <v>6.3699999997002266E-7</v>
      </c>
      <c r="H15" s="1">
        <f t="shared" si="5"/>
        <v>0</v>
      </c>
    </row>
    <row r="16" spans="1:8" x14ac:dyDescent="0.25">
      <c r="A16" s="1">
        <v>1.0139999999999999E-6</v>
      </c>
      <c r="B16" s="1">
        <f t="shared" si="2"/>
        <v>0.99999734099999993</v>
      </c>
      <c r="C16" s="1">
        <v>1</v>
      </c>
      <c r="D16" s="1">
        <f t="shared" si="0"/>
        <v>0</v>
      </c>
      <c r="E16" s="5">
        <f t="shared" si="3"/>
        <v>8.8826399997010697E-3</v>
      </c>
      <c r="F16" s="6">
        <f t="shared" si="1"/>
        <v>0</v>
      </c>
      <c r="G16" s="1">
        <f t="shared" si="4"/>
        <v>1.0139999999658755E-6</v>
      </c>
      <c r="H16" s="1">
        <f t="shared" si="5"/>
        <v>0</v>
      </c>
    </row>
    <row r="17" spans="1:8" x14ac:dyDescent="0.25">
      <c r="A17" s="1">
        <v>1.598E-6</v>
      </c>
      <c r="B17" s="1">
        <f t="shared" si="2"/>
        <v>0.99999574299999994</v>
      </c>
      <c r="C17" s="1">
        <v>1</v>
      </c>
      <c r="D17" s="1">
        <f t="shared" si="0"/>
        <v>0</v>
      </c>
      <c r="E17" s="5">
        <f t="shared" si="3"/>
        <v>1.3998479999925983E-2</v>
      </c>
      <c r="F17" s="6">
        <f t="shared" si="1"/>
        <v>0</v>
      </c>
      <c r="G17" s="1">
        <f t="shared" si="4"/>
        <v>1.5979999999915506E-6</v>
      </c>
      <c r="H17" s="1">
        <f t="shared" si="5"/>
        <v>0</v>
      </c>
    </row>
    <row r="18" spans="1:8" x14ac:dyDescent="0.25">
      <c r="A18" s="1">
        <v>2.4940000000000002E-6</v>
      </c>
      <c r="B18" s="1">
        <f t="shared" si="2"/>
        <v>0.99999324899999997</v>
      </c>
      <c r="C18" s="1">
        <v>1</v>
      </c>
      <c r="D18" s="1">
        <f t="shared" si="0"/>
        <v>0</v>
      </c>
      <c r="E18" s="5">
        <f t="shared" si="3"/>
        <v>2.1847439999684859E-2</v>
      </c>
      <c r="F18" s="6">
        <f t="shared" si="1"/>
        <v>0</v>
      </c>
      <c r="G18" s="1">
        <f t="shared" si="4"/>
        <v>2.493999999964025E-6</v>
      </c>
      <c r="H18" s="1">
        <f t="shared" si="5"/>
        <v>0</v>
      </c>
    </row>
    <row r="19" spans="1:8" x14ac:dyDescent="0.25">
      <c r="A19" s="1">
        <v>3.8539999999999999E-6</v>
      </c>
      <c r="B19" s="1">
        <f t="shared" si="2"/>
        <v>0.99998939499999995</v>
      </c>
      <c r="C19" s="1">
        <v>1</v>
      </c>
      <c r="D19" s="1">
        <f t="shared" si="0"/>
        <v>0</v>
      </c>
      <c r="E19" s="5">
        <f t="shared" si="3"/>
        <v>3.3761040000221954E-2</v>
      </c>
      <c r="F19" s="6">
        <f t="shared" si="1"/>
        <v>0</v>
      </c>
      <c r="G19" s="1">
        <f t="shared" si="4"/>
        <v>3.8540000000253372E-6</v>
      </c>
      <c r="H19" s="1">
        <f t="shared" si="5"/>
        <v>0</v>
      </c>
    </row>
    <row r="20" spans="1:8" x14ac:dyDescent="0.25">
      <c r="A20" s="1">
        <v>5.8939999999999998E-6</v>
      </c>
      <c r="B20" s="1">
        <f t="shared" si="2"/>
        <v>0.999983501</v>
      </c>
      <c r="C20" s="1">
        <v>1</v>
      </c>
      <c r="D20" s="1">
        <f t="shared" si="0"/>
        <v>0</v>
      </c>
      <c r="E20" s="5">
        <f t="shared" si="3"/>
        <v>5.1631439999568762E-2</v>
      </c>
      <c r="F20" s="6">
        <f t="shared" si="1"/>
        <v>0</v>
      </c>
      <c r="G20" s="1">
        <f t="shared" si="4"/>
        <v>5.893999999950772E-6</v>
      </c>
      <c r="H20" s="1">
        <f t="shared" si="5"/>
        <v>0</v>
      </c>
    </row>
    <row r="21" spans="1:8" x14ac:dyDescent="0.25">
      <c r="A21" s="1">
        <v>8.9260000000000006E-6</v>
      </c>
      <c r="B21" s="1">
        <f t="shared" si="2"/>
        <v>0.99997457499999998</v>
      </c>
      <c r="C21" s="1">
        <v>1</v>
      </c>
      <c r="D21" s="1">
        <f t="shared" si="0"/>
        <v>0</v>
      </c>
      <c r="E21" s="5">
        <f t="shared" si="3"/>
        <v>7.8191760000176913E-2</v>
      </c>
      <c r="F21" s="6">
        <f t="shared" si="1"/>
        <v>0</v>
      </c>
      <c r="G21" s="1">
        <f t="shared" si="4"/>
        <v>8.9260000000201956E-6</v>
      </c>
      <c r="H21" s="1">
        <f t="shared" si="5"/>
        <v>0</v>
      </c>
    </row>
    <row r="22" spans="1:8" x14ac:dyDescent="0.25">
      <c r="A22" s="1">
        <v>1.3383E-5</v>
      </c>
      <c r="B22" s="1">
        <f t="shared" si="2"/>
        <v>0.999961192</v>
      </c>
      <c r="C22" s="1">
        <v>1</v>
      </c>
      <c r="D22" s="1">
        <f t="shared" si="0"/>
        <v>0</v>
      </c>
      <c r="E22" s="5">
        <f t="shared" si="3"/>
        <v>0.11723507999980676</v>
      </c>
      <c r="F22" s="6">
        <f t="shared" si="1"/>
        <v>0</v>
      </c>
      <c r="G22" s="1">
        <f t="shared" si="4"/>
        <v>1.338299999997794E-5</v>
      </c>
      <c r="H22" s="1">
        <f t="shared" si="5"/>
        <v>0</v>
      </c>
    </row>
    <row r="23" spans="1:8" x14ac:dyDescent="0.25">
      <c r="A23" s="1">
        <v>1.9865999999999999E-5</v>
      </c>
      <c r="B23" s="1">
        <f t="shared" si="2"/>
        <v>0.99994132599999996</v>
      </c>
      <c r="C23" s="1">
        <f>B2</f>
        <v>1</v>
      </c>
      <c r="D23" s="1">
        <f t="shared" si="0"/>
        <v>0</v>
      </c>
      <c r="E23" s="5">
        <f t="shared" si="3"/>
        <v>0.1740261600003068</v>
      </c>
      <c r="F23" s="6">
        <f t="shared" si="1"/>
        <v>0</v>
      </c>
      <c r="G23" s="1">
        <f t="shared" si="4"/>
        <v>1.9866000000035022E-5</v>
      </c>
      <c r="H23" s="1">
        <f t="shared" si="5"/>
        <v>0</v>
      </c>
    </row>
    <row r="24" spans="1:8" x14ac:dyDescent="0.25">
      <c r="A24" s="1">
        <v>2.9195000000000001E-5</v>
      </c>
      <c r="B24" s="1">
        <f t="shared" si="2"/>
        <v>0.99991213099999998</v>
      </c>
      <c r="C24" s="1">
        <v>1</v>
      </c>
      <c r="D24" s="1">
        <f t="shared" si="0"/>
        <v>0</v>
      </c>
      <c r="E24" s="5">
        <f t="shared" si="3"/>
        <v>0.25574819999984122</v>
      </c>
      <c r="F24" s="6">
        <f t="shared" si="1"/>
        <v>0</v>
      </c>
      <c r="G24" s="1">
        <f t="shared" si="4"/>
        <v>2.9194999999981874E-5</v>
      </c>
      <c r="H24" s="1">
        <f t="shared" si="5"/>
        <v>0</v>
      </c>
    </row>
    <row r="25" spans="1:8" x14ac:dyDescent="0.25">
      <c r="A25" s="1">
        <v>4.2478000000000002E-5</v>
      </c>
      <c r="B25" s="1">
        <f t="shared" si="2"/>
        <v>0.99986965299999997</v>
      </c>
      <c r="C25" s="1">
        <v>1</v>
      </c>
      <c r="D25" s="1">
        <f t="shared" si="0"/>
        <v>0</v>
      </c>
      <c r="E25" s="5">
        <f t="shared" si="3"/>
        <v>0.37210728000010906</v>
      </c>
      <c r="F25" s="6">
        <f t="shared" si="1"/>
        <v>0</v>
      </c>
      <c r="G25" s="1">
        <f t="shared" si="4"/>
        <v>4.247800000001245E-5</v>
      </c>
      <c r="H25" s="1">
        <f t="shared" si="5"/>
        <v>0</v>
      </c>
    </row>
    <row r="26" spans="1:8" x14ac:dyDescent="0.25">
      <c r="A26" s="1">
        <v>6.1190000000000002E-5</v>
      </c>
      <c r="B26" s="1">
        <f t="shared" si="2"/>
        <v>0.99980846299999993</v>
      </c>
      <c r="C26" s="1">
        <v>1</v>
      </c>
      <c r="D26" s="1">
        <f t="shared" si="0"/>
        <v>0</v>
      </c>
      <c r="E26" s="5">
        <f t="shared" si="3"/>
        <v>0.53602440000038776</v>
      </c>
      <c r="F26" s="6">
        <f t="shared" si="1"/>
        <v>0</v>
      </c>
      <c r="G26" s="1">
        <f t="shared" si="4"/>
        <v>6.1190000000044265E-5</v>
      </c>
      <c r="H26" s="1">
        <f t="shared" si="5"/>
        <v>0</v>
      </c>
    </row>
    <row r="27" spans="1:8" x14ac:dyDescent="0.25">
      <c r="A27" s="1">
        <v>8.7268000000000005E-5</v>
      </c>
      <c r="B27" s="1">
        <f t="shared" si="2"/>
        <v>0.9997211949999999</v>
      </c>
      <c r="C27" s="1">
        <v>1</v>
      </c>
      <c r="D27" s="1">
        <f t="shared" si="0"/>
        <v>0</v>
      </c>
      <c r="E27" s="5">
        <f t="shared" si="3"/>
        <v>0.76446768000025589</v>
      </c>
      <c r="F27" s="6">
        <f t="shared" si="1"/>
        <v>0</v>
      </c>
      <c r="G27" s="1">
        <f t="shared" si="4"/>
        <v>8.7268000000029211E-5</v>
      </c>
      <c r="H27" s="1">
        <f t="shared" si="5"/>
        <v>0</v>
      </c>
    </row>
    <row r="28" spans="1:8" x14ac:dyDescent="0.25">
      <c r="A28" s="1">
        <v>1.2322200000000001E-4</v>
      </c>
      <c r="B28" s="1">
        <f t="shared" si="2"/>
        <v>0.99959797299999986</v>
      </c>
      <c r="C28" s="1">
        <v>1</v>
      </c>
      <c r="D28" s="1">
        <f t="shared" si="0"/>
        <v>0</v>
      </c>
      <c r="E28" s="5">
        <f t="shared" si="3"/>
        <v>1.0794247200002971</v>
      </c>
      <c r="F28" s="6">
        <f t="shared" si="1"/>
        <v>0</v>
      </c>
      <c r="G28" s="1">
        <f t="shared" si="4"/>
        <v>1.2322200000003392E-4</v>
      </c>
      <c r="H28" s="1">
        <f t="shared" si="5"/>
        <v>0</v>
      </c>
    </row>
    <row r="29" spans="1:8" x14ac:dyDescent="0.25">
      <c r="A29" s="1">
        <v>1.7225699999999999E-4</v>
      </c>
      <c r="B29" s="1">
        <f t="shared" si="2"/>
        <v>0.99942571599999985</v>
      </c>
      <c r="C29" s="1">
        <v>1</v>
      </c>
      <c r="D29" s="1">
        <f t="shared" si="0"/>
        <v>0</v>
      </c>
      <c r="E29" s="5">
        <f t="shared" si="3"/>
        <v>1.5089713200000787</v>
      </c>
      <c r="F29" s="6">
        <f t="shared" si="1"/>
        <v>0</v>
      </c>
      <c r="G29" s="1">
        <f t="shared" si="4"/>
        <v>1.7225700000000899E-4</v>
      </c>
      <c r="H29" s="1">
        <f t="shared" si="5"/>
        <v>0</v>
      </c>
    </row>
    <row r="30" spans="1:8" x14ac:dyDescent="0.25">
      <c r="A30" s="1">
        <v>2.38409E-4</v>
      </c>
      <c r="B30" s="1">
        <f t="shared" si="2"/>
        <v>0.9991873069999998</v>
      </c>
      <c r="C30" s="1">
        <v>1</v>
      </c>
      <c r="D30" s="1">
        <f t="shared" si="0"/>
        <v>0</v>
      </c>
      <c r="E30" s="5">
        <f t="shared" si="3"/>
        <v>2.0884628400004424</v>
      </c>
      <c r="F30" s="6">
        <f t="shared" si="1"/>
        <v>0</v>
      </c>
      <c r="G30" s="1">
        <f t="shared" si="4"/>
        <v>2.384090000000505E-4</v>
      </c>
      <c r="H30" s="1">
        <f t="shared" si="5"/>
        <v>0</v>
      </c>
    </row>
    <row r="31" spans="1:8" x14ac:dyDescent="0.25">
      <c r="A31" s="1">
        <v>3.2668200000000001E-4</v>
      </c>
      <c r="B31" s="1">
        <f t="shared" si="2"/>
        <v>0.99886062499999984</v>
      </c>
      <c r="C31" s="1">
        <v>1</v>
      </c>
      <c r="D31" s="1">
        <f t="shared" si="0"/>
        <v>0</v>
      </c>
      <c r="E31" s="5">
        <f t="shared" si="3"/>
        <v>2.8617343199997114</v>
      </c>
      <c r="F31" s="6">
        <f t="shared" si="1"/>
        <v>0</v>
      </c>
      <c r="G31" s="1">
        <f t="shared" si="4"/>
        <v>3.2668199999996705E-4</v>
      </c>
      <c r="H31" s="1">
        <f t="shared" si="5"/>
        <v>0</v>
      </c>
    </row>
    <row r="32" spans="1:8" x14ac:dyDescent="0.25">
      <c r="A32" s="1">
        <v>4.4318500000000002E-4</v>
      </c>
      <c r="B32" s="1">
        <f t="shared" si="2"/>
        <v>0.99841743999999988</v>
      </c>
      <c r="C32" s="1">
        <v>1</v>
      </c>
      <c r="D32" s="1">
        <f t="shared" si="0"/>
        <v>0</v>
      </c>
      <c r="E32" s="5">
        <f t="shared" si="3"/>
        <v>3.8823005999996241</v>
      </c>
      <c r="F32" s="6">
        <f t="shared" si="1"/>
        <v>0</v>
      </c>
      <c r="G32" s="1">
        <f t="shared" si="4"/>
        <v>4.4318499999995709E-4</v>
      </c>
      <c r="H32" s="1">
        <f t="shared" si="5"/>
        <v>0</v>
      </c>
    </row>
    <row r="33" spans="1:8" x14ac:dyDescent="0.25">
      <c r="A33" s="1">
        <v>5.9525300000000001E-4</v>
      </c>
      <c r="B33" s="1">
        <f t="shared" si="2"/>
        <v>0.99782218699999992</v>
      </c>
      <c r="C33" s="1">
        <f>B2</f>
        <v>1</v>
      </c>
      <c r="D33" s="1">
        <f t="shared" si="0"/>
        <v>0</v>
      </c>
      <c r="E33" s="5">
        <f t="shared" si="3"/>
        <v>5.2144162799996696</v>
      </c>
      <c r="F33" s="6">
        <f t="shared" si="1"/>
        <v>0</v>
      </c>
      <c r="G33" s="1">
        <f t="shared" si="4"/>
        <v>5.9525299999996228E-4</v>
      </c>
      <c r="H33" s="1">
        <f t="shared" si="5"/>
        <v>0</v>
      </c>
    </row>
    <row r="34" spans="1:8" x14ac:dyDescent="0.25">
      <c r="A34" s="1">
        <v>7.9154500000000005E-4</v>
      </c>
      <c r="B34" s="1">
        <f t="shared" si="2"/>
        <v>0.99703064199999991</v>
      </c>
      <c r="C34" s="1">
        <f t="shared" ref="C34:C97" si="6">B3</f>
        <v>0.99999999900000003</v>
      </c>
      <c r="D34" s="1">
        <f t="shared" si="0"/>
        <v>9.9703061380204764E-10</v>
      </c>
      <c r="E34" s="5">
        <f t="shared" si="3"/>
        <v>6.9339342000000403</v>
      </c>
      <c r="F34" s="6">
        <f t="shared" si="1"/>
        <v>6.9339340038949883E-9</v>
      </c>
      <c r="G34" s="1">
        <f t="shared" si="4"/>
        <v>7.9154500000000461E-4</v>
      </c>
      <c r="H34" s="1">
        <f t="shared" si="5"/>
        <v>9.9999997171806854E-10</v>
      </c>
    </row>
    <row r="35" spans="1:8" x14ac:dyDescent="0.25">
      <c r="A35" s="1">
        <v>1.042093E-3</v>
      </c>
      <c r="B35" s="1">
        <f t="shared" si="2"/>
        <v>0.99598854899999989</v>
      </c>
      <c r="C35" s="1">
        <f t="shared" si="6"/>
        <v>0.99999999699999997</v>
      </c>
      <c r="D35" s="1">
        <f t="shared" si="0"/>
        <v>2.9879656730715019E-9</v>
      </c>
      <c r="E35" s="5">
        <f t="shared" si="3"/>
        <v>9.1287346800001892</v>
      </c>
      <c r="F35" s="6">
        <f t="shared" si="1"/>
        <v>2.7386204278958966E-8</v>
      </c>
      <c r="G35" s="1">
        <f t="shared" si="4"/>
        <v>1.0420930000000217E-3</v>
      </c>
      <c r="H35" s="1">
        <f t="shared" si="5"/>
        <v>2.0000000544584395E-9</v>
      </c>
    </row>
    <row r="36" spans="1:8" x14ac:dyDescent="0.25">
      <c r="A36" s="1">
        <v>1.3582970000000001E-3</v>
      </c>
      <c r="B36" s="1">
        <f t="shared" si="2"/>
        <v>0.99463025199999988</v>
      </c>
      <c r="C36" s="1">
        <f t="shared" si="6"/>
        <v>0.99999999299999998</v>
      </c>
      <c r="D36" s="1">
        <f t="shared" si="0"/>
        <v>6.9624117879418279E-9</v>
      </c>
      <c r="E36" s="5">
        <f t="shared" si="3"/>
        <v>11.898681720000074</v>
      </c>
      <c r="F36" s="6">
        <f t="shared" si="1"/>
        <v>8.3290772326414689E-8</v>
      </c>
      <c r="G36" s="1">
        <f t="shared" si="4"/>
        <v>1.3582970000000083E-3</v>
      </c>
      <c r="H36" s="1">
        <f t="shared" si="5"/>
        <v>3.9999999978945766E-9</v>
      </c>
    </row>
    <row r="37" spans="1:8" x14ac:dyDescent="0.25">
      <c r="A37" s="1">
        <v>1.7528299999999999E-3</v>
      </c>
      <c r="B37" s="1">
        <f t="shared" si="2"/>
        <v>0.99287742199999984</v>
      </c>
      <c r="C37" s="1">
        <f t="shared" si="6"/>
        <v>0.99999998699999992</v>
      </c>
      <c r="D37" s="1">
        <f t="shared" si="0"/>
        <v>1.2907406561879762E-8</v>
      </c>
      <c r="E37" s="5">
        <f t="shared" si="3"/>
        <v>15.354790800000337</v>
      </c>
      <c r="F37" s="6">
        <f t="shared" si="1"/>
        <v>1.9961228157348047E-7</v>
      </c>
      <c r="G37" s="1">
        <f t="shared" si="4"/>
        <v>1.7528300000000385E-3</v>
      </c>
      <c r="H37" s="1">
        <f t="shared" si="5"/>
        <v>6.0000000523530161E-9</v>
      </c>
    </row>
    <row r="38" spans="1:8" x14ac:dyDescent="0.25">
      <c r="A38" s="1">
        <v>2.2394530000000002E-3</v>
      </c>
      <c r="B38" s="1">
        <f t="shared" si="2"/>
        <v>0.9906379689999999</v>
      </c>
      <c r="C38" s="1">
        <f t="shared" si="6"/>
        <v>0.9999999759999999</v>
      </c>
      <c r="D38" s="1">
        <f t="shared" si="0"/>
        <v>2.3775311353468632E-8</v>
      </c>
      <c r="E38" s="5">
        <f t="shared" si="3"/>
        <v>19.617608279999533</v>
      </c>
      <c r="F38" s="6">
        <f t="shared" si="1"/>
        <v>4.7082260065016061E-7</v>
      </c>
      <c r="G38" s="1">
        <f t="shared" si="4"/>
        <v>2.2394529999999468E-3</v>
      </c>
      <c r="H38" s="1">
        <f t="shared" si="5"/>
        <v>1.1000000021965661E-8</v>
      </c>
    </row>
    <row r="39" spans="1:8" x14ac:dyDescent="0.25">
      <c r="A39" s="1">
        <v>2.8327040000000001E-3</v>
      </c>
      <c r="B39" s="1">
        <f t="shared" si="2"/>
        <v>0.98780526499999988</v>
      </c>
      <c r="C39" s="1">
        <f t="shared" si="6"/>
        <v>0.99999995699999988</v>
      </c>
      <c r="D39" s="1">
        <f t="shared" si="0"/>
        <v>4.2475626509728217E-8</v>
      </c>
      <c r="E39" s="5">
        <f t="shared" si="3"/>
        <v>24.814487040000166</v>
      </c>
      <c r="F39" s="6">
        <f t="shared" si="1"/>
        <v>1.0670229456020753E-6</v>
      </c>
      <c r="G39" s="1">
        <f t="shared" si="4"/>
        <v>2.8327040000000192E-3</v>
      </c>
      <c r="H39" s="1">
        <f t="shared" si="5"/>
        <v>1.9000000017754815E-8</v>
      </c>
    </row>
    <row r="40" spans="1:8" x14ac:dyDescent="0.25">
      <c r="A40" s="1">
        <v>3.5474590000000002E-3</v>
      </c>
      <c r="B40" s="1">
        <f t="shared" si="2"/>
        <v>0.9842578059999999</v>
      </c>
      <c r="C40" s="1">
        <f t="shared" si="6"/>
        <v>0.9999999249999999</v>
      </c>
      <c r="D40" s="1">
        <f t="shared" si="0"/>
        <v>7.3819335547737963E-8</v>
      </c>
      <c r="E40" s="5">
        <f t="shared" si="3"/>
        <v>31.075740839999781</v>
      </c>
      <c r="F40" s="6">
        <f t="shared" si="1"/>
        <v>2.3306805660858417E-6</v>
      </c>
      <c r="G40" s="1">
        <f t="shared" si="4"/>
        <v>3.547458999999975E-3</v>
      </c>
      <c r="H40" s="1">
        <f t="shared" si="5"/>
        <v>3.1999999983156613E-8</v>
      </c>
    </row>
    <row r="41" spans="1:8" x14ac:dyDescent="0.25">
      <c r="A41" s="1">
        <v>4.3983599999999996E-3</v>
      </c>
      <c r="B41" s="1">
        <f t="shared" si="2"/>
        <v>0.97985944599999986</v>
      </c>
      <c r="C41" s="1">
        <f t="shared" si="6"/>
        <v>0.99999987099999987</v>
      </c>
      <c r="D41" s="1">
        <f t="shared" si="0"/>
        <v>1.2640186865784355E-7</v>
      </c>
      <c r="E41" s="5">
        <f t="shared" si="3"/>
        <v>38.529633600000402</v>
      </c>
      <c r="F41" s="6">
        <f t="shared" si="1"/>
        <v>4.9703227392697784E-6</v>
      </c>
      <c r="G41" s="1">
        <f t="shared" si="4"/>
        <v>4.3983600000000456E-3</v>
      </c>
      <c r="H41" s="1">
        <f t="shared" si="5"/>
        <v>5.4000000027087935E-8</v>
      </c>
    </row>
    <row r="42" spans="1:8" x14ac:dyDescent="0.25">
      <c r="A42" s="1">
        <v>5.3990970000000003E-3</v>
      </c>
      <c r="B42" s="1">
        <f t="shared" si="2"/>
        <v>0.97446034899999989</v>
      </c>
      <c r="C42" s="1">
        <f t="shared" si="6"/>
        <v>0.99999978099999987</v>
      </c>
      <c r="D42" s="1">
        <f t="shared" si="0"/>
        <v>2.1340681656209243E-7</v>
      </c>
      <c r="E42" s="5">
        <f t="shared" si="3"/>
        <v>47.296089719999685</v>
      </c>
      <c r="F42" s="6">
        <f t="shared" si="1"/>
        <v>1.0357843655042591E-5</v>
      </c>
      <c r="G42" s="1">
        <f t="shared" si="4"/>
        <v>5.3990969999999638E-3</v>
      </c>
      <c r="H42" s="1">
        <f t="shared" si="5"/>
        <v>9.0000000008139125E-8</v>
      </c>
    </row>
    <row r="43" spans="1:8" x14ac:dyDescent="0.25">
      <c r="A43" s="1">
        <v>6.5615810000000004E-3</v>
      </c>
      <c r="B43" s="1">
        <f t="shared" si="2"/>
        <v>0.96789876799999985</v>
      </c>
      <c r="C43" s="1">
        <f t="shared" si="6"/>
        <v>0.99999963199999986</v>
      </c>
      <c r="D43" s="1">
        <f t="shared" si="0"/>
        <v>3.56186746758894E-7</v>
      </c>
      <c r="E43" s="5">
        <f t="shared" si="3"/>
        <v>57.47944956000034</v>
      </c>
      <c r="F43" s="6">
        <f t="shared" si="1"/>
        <v>2.1152437446090917E-5</v>
      </c>
      <c r="G43" s="1">
        <f t="shared" si="4"/>
        <v>6.5615810000000385E-3</v>
      </c>
      <c r="H43" s="1">
        <f t="shared" si="5"/>
        <v>1.4900000000483971E-7</v>
      </c>
    </row>
    <row r="44" spans="1:8" x14ac:dyDescent="0.25">
      <c r="A44" s="1">
        <v>7.8950159999999995E-3</v>
      </c>
      <c r="B44" s="1">
        <f t="shared" si="2"/>
        <v>0.96000375199999988</v>
      </c>
      <c r="C44" s="1">
        <f t="shared" si="6"/>
        <v>0.99999938799999988</v>
      </c>
      <c r="D44" s="1">
        <f t="shared" si="0"/>
        <v>5.875222963410814E-7</v>
      </c>
      <c r="E44" s="5">
        <f t="shared" si="3"/>
        <v>69.160340159999805</v>
      </c>
      <c r="F44" s="6">
        <f t="shared" si="1"/>
        <v>4.2326128186354639E-5</v>
      </c>
      <c r="G44" s="1">
        <f t="shared" si="4"/>
        <v>7.8950159999999769E-3</v>
      </c>
      <c r="H44" s="1">
        <f t="shared" si="5"/>
        <v>2.4399999998259148E-7</v>
      </c>
    </row>
    <row r="45" spans="1:8" x14ac:dyDescent="0.25">
      <c r="A45" s="1">
        <v>9.404908E-3</v>
      </c>
      <c r="B45" s="1">
        <f t="shared" si="2"/>
        <v>0.95059884399999983</v>
      </c>
      <c r="C45" s="1">
        <f t="shared" si="6"/>
        <v>0.99999899199999986</v>
      </c>
      <c r="D45" s="1">
        <f t="shared" si="0"/>
        <v>9.5820363488086984E-7</v>
      </c>
      <c r="E45" s="5">
        <f t="shared" si="3"/>
        <v>82.386994080000392</v>
      </c>
      <c r="F45" s="6">
        <f t="shared" si="1"/>
        <v>8.3046090043809368E-5</v>
      </c>
      <c r="G45" s="1">
        <f t="shared" si="4"/>
        <v>9.4049080000000451E-3</v>
      </c>
      <c r="H45" s="1">
        <f t="shared" si="5"/>
        <v>3.9600000001360769E-7</v>
      </c>
    </row>
    <row r="46" spans="1:8" x14ac:dyDescent="0.25">
      <c r="A46" s="1">
        <v>1.1092083000000001E-2</v>
      </c>
      <c r="B46" s="1">
        <f t="shared" si="2"/>
        <v>0.93950676099999986</v>
      </c>
      <c r="C46" s="1">
        <f t="shared" si="6"/>
        <v>0.99999835499999989</v>
      </c>
      <c r="D46" s="1">
        <f t="shared" si="0"/>
        <v>1.545488621944202E-6</v>
      </c>
      <c r="E46" s="5">
        <f t="shared" si="3"/>
        <v>97.166647079999777</v>
      </c>
      <c r="F46" s="6">
        <f t="shared" si="1"/>
        <v>1.5983913445685944E-4</v>
      </c>
      <c r="G46" s="1">
        <f t="shared" si="4"/>
        <v>1.1092082999999975E-2</v>
      </c>
      <c r="H46" s="1">
        <f t="shared" si="5"/>
        <v>6.3699999997002266E-7</v>
      </c>
    </row>
    <row r="47" spans="1:8" x14ac:dyDescent="0.25">
      <c r="A47" s="1">
        <v>1.295176E-2</v>
      </c>
      <c r="B47" s="1">
        <f t="shared" si="2"/>
        <v>0.92655500099999988</v>
      </c>
      <c r="C47" s="1">
        <f t="shared" si="6"/>
        <v>0.99999734099999993</v>
      </c>
      <c r="D47" s="1">
        <f t="shared" si="0"/>
        <v>2.4637097477252162E-6</v>
      </c>
      <c r="E47" s="5">
        <f t="shared" si="3"/>
        <v>113.45741759999981</v>
      </c>
      <c r="F47" s="6">
        <f t="shared" si="1"/>
        <v>3.0168327340650779E-4</v>
      </c>
      <c r="G47" s="1">
        <f t="shared" si="4"/>
        <v>1.2951759999999979E-2</v>
      </c>
      <c r="H47" s="1">
        <f t="shared" si="5"/>
        <v>1.0139999999658755E-6</v>
      </c>
    </row>
    <row r="48" spans="1:8" x14ac:dyDescent="0.25">
      <c r="A48" s="1">
        <v>1.4972747E-2</v>
      </c>
      <c r="B48" s="1">
        <f t="shared" si="2"/>
        <v>0.91158225399999993</v>
      </c>
      <c r="C48" s="1">
        <f t="shared" si="6"/>
        <v>0.99999574299999994</v>
      </c>
      <c r="D48" s="1">
        <f t="shared" si="0"/>
        <v>3.8806056553354441E-6</v>
      </c>
      <c r="E48" s="5">
        <f t="shared" si="3"/>
        <v>131.1612637199996</v>
      </c>
      <c r="F48" s="6">
        <f t="shared" si="1"/>
        <v>5.5835349966430357E-4</v>
      </c>
      <c r="G48" s="1">
        <f t="shared" si="4"/>
        <v>1.4972746999999953E-2</v>
      </c>
      <c r="H48" s="1">
        <f t="shared" si="5"/>
        <v>1.5979999999915506E-6</v>
      </c>
    </row>
    <row r="49" spans="1:12" x14ac:dyDescent="0.25">
      <c r="A49" s="1">
        <v>1.7136859000000001E-2</v>
      </c>
      <c r="B49" s="1">
        <f t="shared" si="2"/>
        <v>0.89444539499999998</v>
      </c>
      <c r="C49" s="1">
        <f t="shared" si="6"/>
        <v>0.99999324899999997</v>
      </c>
      <c r="D49" s="1">
        <f t="shared" si="0"/>
        <v>6.0384008616691866E-6</v>
      </c>
      <c r="E49" s="5">
        <f t="shared" si="3"/>
        <v>150.11888483999954</v>
      </c>
      <c r="F49" s="6">
        <f t="shared" si="1"/>
        <v>1.0134525915588962E-3</v>
      </c>
      <c r="G49" s="1">
        <f t="shared" si="4"/>
        <v>1.7136858999999949E-2</v>
      </c>
      <c r="H49" s="1">
        <f t="shared" si="5"/>
        <v>2.493999999964025E-6</v>
      </c>
    </row>
    <row r="50" spans="1:12" x14ac:dyDescent="0.25">
      <c r="A50" s="1">
        <v>1.9418604999999999E-2</v>
      </c>
      <c r="B50" s="1">
        <f t="shared" si="2"/>
        <v>0.87502678999999994</v>
      </c>
      <c r="C50" s="1">
        <f t="shared" si="6"/>
        <v>0.99998939499999995</v>
      </c>
      <c r="D50" s="1">
        <f t="shared" si="0"/>
        <v>9.2796591079958315E-6</v>
      </c>
      <c r="E50" s="5">
        <f t="shared" si="3"/>
        <v>170.10697980000029</v>
      </c>
      <c r="F50" s="6">
        <f t="shared" si="1"/>
        <v>1.803984520787913E-3</v>
      </c>
      <c r="G50" s="1">
        <f t="shared" si="4"/>
        <v>1.9418605000000033E-2</v>
      </c>
      <c r="H50" s="1">
        <f t="shared" si="5"/>
        <v>3.8540000000253372E-6</v>
      </c>
    </row>
    <row r="51" spans="1:12" x14ac:dyDescent="0.25">
      <c r="A51" s="1">
        <v>2.1785217999999999E-2</v>
      </c>
      <c r="B51" s="1">
        <f t="shared" si="2"/>
        <v>0.85324157199999995</v>
      </c>
      <c r="C51" s="1">
        <f t="shared" si="6"/>
        <v>0.999983501</v>
      </c>
      <c r="D51" s="1">
        <f t="shared" si="0"/>
        <v>1.4077632696430687E-5</v>
      </c>
      <c r="E51" s="5">
        <f t="shared" si="3"/>
        <v>190.83850967999996</v>
      </c>
      <c r="F51" s="6">
        <f t="shared" si="1"/>
        <v>3.1486445712109205E-3</v>
      </c>
      <c r="G51" s="1">
        <f t="shared" si="4"/>
        <v>2.1785217999999995E-2</v>
      </c>
      <c r="H51" s="1">
        <f t="shared" si="5"/>
        <v>5.893999999950772E-6</v>
      </c>
    </row>
    <row r="52" spans="1:12" x14ac:dyDescent="0.25">
      <c r="A52" s="1">
        <v>2.4197072E-2</v>
      </c>
      <c r="B52" s="1">
        <f t="shared" si="2"/>
        <v>0.82904449999999996</v>
      </c>
      <c r="C52" s="1">
        <f t="shared" si="6"/>
        <v>0.99997457499999998</v>
      </c>
      <c r="D52" s="1">
        <f t="shared" si="0"/>
        <v>2.1078456412519355E-5</v>
      </c>
      <c r="E52" s="5">
        <f t="shared" si="3"/>
        <v>211.96635071999987</v>
      </c>
      <c r="F52" s="6">
        <f t="shared" si="1"/>
        <v>5.3892444670609451E-3</v>
      </c>
      <c r="G52" s="1">
        <f t="shared" si="4"/>
        <v>2.4197071999999986E-2</v>
      </c>
      <c r="H52" s="1">
        <f t="shared" si="5"/>
        <v>8.9260000000201956E-6</v>
      </c>
    </row>
    <row r="53" spans="1:12" x14ac:dyDescent="0.25">
      <c r="A53" s="1">
        <v>2.6608525000000001E-2</v>
      </c>
      <c r="B53" s="1">
        <f t="shared" si="2"/>
        <v>0.80243597499999997</v>
      </c>
      <c r="C53" s="1">
        <f t="shared" si="6"/>
        <v>0.999961192</v>
      </c>
      <c r="D53" s="1">
        <f t="shared" si="0"/>
        <v>3.114093531780103E-5</v>
      </c>
      <c r="E53" s="5">
        <f t="shared" si="3"/>
        <v>233.09067899999994</v>
      </c>
      <c r="F53" s="6">
        <f t="shared" si="1"/>
        <v>9.0457830706322968E-3</v>
      </c>
      <c r="G53" s="1">
        <f t="shared" si="4"/>
        <v>2.6608524999999994E-2</v>
      </c>
      <c r="H53" s="1">
        <f t="shared" si="5"/>
        <v>1.338299999997794E-5</v>
      </c>
    </row>
    <row r="54" spans="1:12" x14ac:dyDescent="0.25">
      <c r="A54" s="1">
        <v>2.8969155E-2</v>
      </c>
      <c r="B54" s="1">
        <f t="shared" si="2"/>
        <v>0.77346682</v>
      </c>
      <c r="C54" s="1">
        <f t="shared" si="6"/>
        <v>0.99994132599999996</v>
      </c>
      <c r="D54" s="1">
        <f t="shared" si="0"/>
        <v>4.538239219670808E-5</v>
      </c>
      <c r="E54" s="5">
        <f t="shared" si="3"/>
        <v>253.76979779999974</v>
      </c>
      <c r="F54" s="6">
        <f t="shared" si="1"/>
        <v>1.4889689116126398E-2</v>
      </c>
      <c r="G54" s="1">
        <f t="shared" si="4"/>
        <v>2.8969154999999969E-2</v>
      </c>
      <c r="H54" s="1">
        <f t="shared" si="5"/>
        <v>1.9866000000035022E-5</v>
      </c>
    </row>
    <row r="55" spans="1:12" x14ac:dyDescent="0.25">
      <c r="A55" s="1">
        <v>3.1225393000000001E-2</v>
      </c>
      <c r="B55" s="1">
        <f t="shared" si="2"/>
        <v>0.74224142699999995</v>
      </c>
      <c r="C55" s="1">
        <f t="shared" si="6"/>
        <v>0.99991213099999998</v>
      </c>
      <c r="D55" s="1">
        <f t="shared" si="0"/>
        <v>6.5220011949076496E-5</v>
      </c>
      <c r="E55" s="5">
        <f t="shared" si="3"/>
        <v>273.53444268000038</v>
      </c>
      <c r="F55" s="6">
        <f t="shared" si="1"/>
        <v>2.4035197943853927E-2</v>
      </c>
      <c r="G55" s="1">
        <f t="shared" si="4"/>
        <v>3.1225393000000046E-2</v>
      </c>
      <c r="H55" s="1">
        <f t="shared" si="5"/>
        <v>2.9194999999981874E-5</v>
      </c>
    </row>
    <row r="56" spans="1:12" x14ac:dyDescent="0.25">
      <c r="A56" s="1">
        <v>3.3322459999999998E-2</v>
      </c>
      <c r="B56" s="1">
        <f t="shared" si="2"/>
        <v>0.70891896700000001</v>
      </c>
      <c r="C56" s="1">
        <f t="shared" si="6"/>
        <v>0.99986965299999997</v>
      </c>
      <c r="D56" s="1">
        <f t="shared" si="0"/>
        <v>9.2405460591570723E-5</v>
      </c>
      <c r="E56" s="5">
        <f t="shared" si="3"/>
        <v>291.90474959999949</v>
      </c>
      <c r="F56" s="6">
        <f t="shared" si="1"/>
        <v>3.8048908396120074E-2</v>
      </c>
      <c r="G56" s="1">
        <f t="shared" si="4"/>
        <v>3.3322459999999943E-2</v>
      </c>
      <c r="H56" s="1">
        <f t="shared" si="5"/>
        <v>4.247800000001245E-5</v>
      </c>
    </row>
    <row r="57" spans="1:12" x14ac:dyDescent="0.25">
      <c r="A57" s="1">
        <v>3.5206532999999998E-2</v>
      </c>
      <c r="B57" s="1">
        <f t="shared" si="2"/>
        <v>0.67371243400000003</v>
      </c>
      <c r="C57" s="1">
        <f t="shared" si="6"/>
        <v>0.99980846299999993</v>
      </c>
      <c r="D57" s="1">
        <f t="shared" si="0"/>
        <v>1.2904085847110846E-4</v>
      </c>
      <c r="E57" s="5">
        <f t="shared" si="3"/>
        <v>308.40922907999988</v>
      </c>
      <c r="F57" s="6">
        <f t="shared" si="1"/>
        <v>5.9071778510319035E-2</v>
      </c>
      <c r="G57" s="1">
        <f t="shared" si="4"/>
        <v>3.5206532999999984E-2</v>
      </c>
      <c r="H57" s="1">
        <f t="shared" si="5"/>
        <v>6.1190000000044265E-5</v>
      </c>
    </row>
    <row r="58" spans="1:12" x14ac:dyDescent="0.25">
      <c r="A58" s="1">
        <v>3.6827013999999998E-2</v>
      </c>
      <c r="B58" s="1">
        <f t="shared" si="2"/>
        <v>0.63688542000000004</v>
      </c>
      <c r="C58" s="1">
        <f t="shared" si="6"/>
        <v>0.9997211949999999</v>
      </c>
      <c r="D58" s="1">
        <f t="shared" si="0"/>
        <v>1.775668395231663E-4</v>
      </c>
      <c r="E58" s="5">
        <f t="shared" si="3"/>
        <v>322.60464263999995</v>
      </c>
      <c r="F58" s="6">
        <f t="shared" si="1"/>
        <v>8.9943787391278771E-2</v>
      </c>
      <c r="G58" s="1">
        <f t="shared" si="4"/>
        <v>3.6827013999999991E-2</v>
      </c>
      <c r="H58" s="1">
        <f t="shared" si="5"/>
        <v>8.7268000000029211E-5</v>
      </c>
      <c r="J58" s="1" t="s">
        <v>18</v>
      </c>
      <c r="K58" s="1">
        <f>D122</f>
        <v>7.0483134416265469E-2</v>
      </c>
    </row>
    <row r="59" spans="1:12" x14ac:dyDescent="0.25">
      <c r="A59" s="1">
        <v>3.8138782000000003E-2</v>
      </c>
      <c r="B59" s="1">
        <f t="shared" si="2"/>
        <v>0.59874663800000005</v>
      </c>
      <c r="C59" s="1">
        <f t="shared" si="6"/>
        <v>0.99959797299999986</v>
      </c>
      <c r="D59" s="1">
        <f t="shared" si="0"/>
        <v>2.4071231463530866E-4</v>
      </c>
      <c r="E59" s="5">
        <f t="shared" si="3"/>
        <v>334.09573031999986</v>
      </c>
      <c r="F59" s="6">
        <f t="shared" si="1"/>
        <v>0.13431550417340471</v>
      </c>
      <c r="G59" s="1">
        <f t="shared" si="4"/>
        <v>3.8138781999999982E-2</v>
      </c>
      <c r="H59" s="1">
        <f t="shared" si="5"/>
        <v>1.2322200000003392E-4</v>
      </c>
      <c r="J59" s="1" t="s">
        <v>16</v>
      </c>
      <c r="K59" s="1">
        <f>D124</f>
        <v>0.11747189069377575</v>
      </c>
    </row>
    <row r="60" spans="1:12" x14ac:dyDescent="0.25">
      <c r="A60" s="1">
        <v>3.9104268999999997E-2</v>
      </c>
      <c r="B60" s="1">
        <f t="shared" si="2"/>
        <v>0.55964236900000008</v>
      </c>
      <c r="C60" s="1">
        <f t="shared" si="6"/>
        <v>0.99942571599999985</v>
      </c>
      <c r="D60" s="1">
        <f t="shared" si="0"/>
        <v>3.2139365823887834E-4</v>
      </c>
      <c r="E60" s="5">
        <f t="shared" si="3"/>
        <v>342.55339643999974</v>
      </c>
      <c r="F60" s="6">
        <f t="shared" si="1"/>
        <v>0.19672293472119917</v>
      </c>
      <c r="G60" s="1">
        <f t="shared" si="4"/>
        <v>3.9104268999999969E-2</v>
      </c>
      <c r="H60" s="1">
        <f t="shared" si="5"/>
        <v>1.7225700000000899E-4</v>
      </c>
      <c r="J60" s="1" t="s">
        <v>17</v>
      </c>
      <c r="K60" s="5">
        <f>F123</f>
        <v>135.76213137905037</v>
      </c>
      <c r="L60" s="1" t="s">
        <v>19</v>
      </c>
    </row>
    <row r="61" spans="1:12" x14ac:dyDescent="0.25">
      <c r="A61" s="1">
        <v>3.9695254999999999E-2</v>
      </c>
      <c r="B61" s="1">
        <f t="shared" si="2"/>
        <v>0.51994711400000004</v>
      </c>
      <c r="C61" s="1">
        <f t="shared" si="6"/>
        <v>0.9991873069999998</v>
      </c>
      <c r="D61" s="1">
        <f t="shared" si="0"/>
        <v>4.2255737991810473E-4</v>
      </c>
      <c r="E61" s="5">
        <f t="shared" si="3"/>
        <v>347.73043380000036</v>
      </c>
      <c r="F61" s="6">
        <f t="shared" si="1"/>
        <v>0.28259808943629239</v>
      </c>
      <c r="G61" s="1">
        <f t="shared" si="4"/>
        <v>3.969525500000004E-2</v>
      </c>
      <c r="H61" s="1">
        <f t="shared" si="5"/>
        <v>2.384090000000505E-4</v>
      </c>
    </row>
    <row r="62" spans="1:12" x14ac:dyDescent="0.25">
      <c r="A62" s="1">
        <v>3.9894227999999997E-2</v>
      </c>
      <c r="B62" s="1">
        <f t="shared" si="2"/>
        <v>0.48005288600000007</v>
      </c>
      <c r="C62" s="1">
        <f t="shared" si="6"/>
        <v>0.99886062499999984</v>
      </c>
      <c r="D62" s="1">
        <f t="shared" si="0"/>
        <v>5.4696025698632912E-4</v>
      </c>
      <c r="E62" s="5">
        <f t="shared" si="3"/>
        <v>349.47343727999981</v>
      </c>
      <c r="F62" s="6">
        <f t="shared" si="1"/>
        <v>0.39818129760095727</v>
      </c>
      <c r="G62" s="1">
        <f t="shared" si="4"/>
        <v>3.9894227999999976E-2</v>
      </c>
      <c r="H62" s="1">
        <f t="shared" si="5"/>
        <v>3.2668199999996705E-4</v>
      </c>
    </row>
    <row r="63" spans="1:12" x14ac:dyDescent="0.25">
      <c r="A63" s="1">
        <v>3.9695254999999999E-2</v>
      </c>
      <c r="B63" s="1">
        <f t="shared" si="2"/>
        <v>0.44035763100000008</v>
      </c>
      <c r="C63" s="1">
        <f t="shared" si="6"/>
        <v>0.99841743999999988</v>
      </c>
      <c r="D63" s="1">
        <f t="shared" si="0"/>
        <v>6.9689237251541365E-4</v>
      </c>
      <c r="E63" s="5">
        <f t="shared" si="3"/>
        <v>347.73043379999984</v>
      </c>
      <c r="F63" s="6">
        <f t="shared" si="1"/>
        <v>0.55030427531457005</v>
      </c>
      <c r="G63" s="1">
        <f t="shared" si="4"/>
        <v>3.9695254999999985E-2</v>
      </c>
      <c r="H63" s="1">
        <f t="shared" si="5"/>
        <v>4.4318499999995709E-4</v>
      </c>
      <c r="J63" s="1" t="s">
        <v>11</v>
      </c>
    </row>
    <row r="64" spans="1:12" x14ac:dyDescent="0.25">
      <c r="A64" s="1">
        <v>3.9104268999999997E-2</v>
      </c>
      <c r="B64" s="1">
        <f t="shared" si="2"/>
        <v>0.40125336200000006</v>
      </c>
      <c r="C64" s="1">
        <f t="shared" si="6"/>
        <v>0.99782218699999992</v>
      </c>
      <c r="D64" s="1">
        <f t="shared" si="0"/>
        <v>8.7385478805733984E-4</v>
      </c>
      <c r="E64" s="5">
        <f t="shared" si="3"/>
        <v>342.5533964400002</v>
      </c>
      <c r="F64" s="6">
        <f t="shared" si="1"/>
        <v>0.74601723996121494</v>
      </c>
      <c r="G64" s="1">
        <f t="shared" si="4"/>
        <v>3.9104269000000025E-2</v>
      </c>
      <c r="H64" s="1">
        <f t="shared" si="5"/>
        <v>5.9525299999996228E-4</v>
      </c>
      <c r="J64" s="1" t="s">
        <v>28</v>
      </c>
    </row>
    <row r="65" spans="1:10" x14ac:dyDescent="0.25">
      <c r="A65" s="1">
        <v>3.8138782000000003E-2</v>
      </c>
      <c r="B65" s="1">
        <f t="shared" si="2"/>
        <v>0.36311458000000008</v>
      </c>
      <c r="C65" s="1">
        <f t="shared" si="6"/>
        <v>0.99703064199999991</v>
      </c>
      <c r="D65" s="1">
        <f t="shared" si="0"/>
        <v>1.0782171830396724E-3</v>
      </c>
      <c r="E65" s="5">
        <f t="shared" si="3"/>
        <v>334.09573031999986</v>
      </c>
      <c r="F65" s="6">
        <f t="shared" si="1"/>
        <v>0.99204982959156374</v>
      </c>
      <c r="G65" s="1">
        <f t="shared" si="4"/>
        <v>3.8138781999999982E-2</v>
      </c>
      <c r="H65" s="1">
        <f t="shared" si="5"/>
        <v>7.9154500000000461E-4</v>
      </c>
      <c r="J65" s="1" t="s">
        <v>29</v>
      </c>
    </row>
    <row r="66" spans="1:10" x14ac:dyDescent="0.25">
      <c r="A66" s="1">
        <v>3.6827013999999998E-2</v>
      </c>
      <c r="B66" s="1">
        <f t="shared" si="2"/>
        <v>0.32628756600000008</v>
      </c>
      <c r="C66" s="1">
        <f t="shared" si="6"/>
        <v>0.99598854899999989</v>
      </c>
      <c r="D66" s="1">
        <f t="shared" si="0"/>
        <v>1.3088865829183024E-3</v>
      </c>
      <c r="E66" s="5">
        <f t="shared" si="3"/>
        <v>322.60464263999995</v>
      </c>
      <c r="F66" s="6">
        <f t="shared" si="1"/>
        <v>1.294112716322906</v>
      </c>
      <c r="G66" s="1">
        <f t="shared" si="4"/>
        <v>3.6827013999999991E-2</v>
      </c>
      <c r="H66" s="1">
        <f t="shared" si="5"/>
        <v>1.0420930000000217E-3</v>
      </c>
      <c r="J66" s="1" t="s">
        <v>30</v>
      </c>
    </row>
    <row r="67" spans="1:10" x14ac:dyDescent="0.25">
      <c r="A67" s="1">
        <v>3.5206532999999998E-2</v>
      </c>
      <c r="B67" s="1">
        <f t="shared" si="2"/>
        <v>0.2910810330000001</v>
      </c>
      <c r="C67" s="1">
        <f t="shared" si="6"/>
        <v>0.99463025199999988</v>
      </c>
      <c r="D67" s="1">
        <f t="shared" ref="D67:D121" si="7">(1-C67)*B67</f>
        <v>1.5630317947897189E-3</v>
      </c>
      <c r="E67" s="5">
        <f t="shared" si="3"/>
        <v>308.40922907999988</v>
      </c>
      <c r="F67" s="6">
        <f t="shared" ref="F67:F121" si="8">(1-C67)*E67</f>
        <v>1.6560798410339077</v>
      </c>
      <c r="G67" s="1">
        <f t="shared" si="4"/>
        <v>3.5206532999999984E-2</v>
      </c>
      <c r="H67" s="1">
        <f t="shared" si="5"/>
        <v>1.3582970000000083E-3</v>
      </c>
      <c r="J67" s="1" t="s">
        <v>31</v>
      </c>
    </row>
    <row r="68" spans="1:10" x14ac:dyDescent="0.25">
      <c r="A68" s="1">
        <v>3.3322459999999998E-2</v>
      </c>
      <c r="B68" s="1">
        <f t="shared" ref="B68:B121" si="9">B67-A68</f>
        <v>0.2577585730000001</v>
      </c>
      <c r="C68" s="1">
        <f t="shared" si="6"/>
        <v>0.99287742199999984</v>
      </c>
      <c r="D68" s="1">
        <f t="shared" si="7"/>
        <v>1.8359055413612352E-3</v>
      </c>
      <c r="E68" s="5">
        <f t="shared" ref="E68:E121" si="10">(B67-B68)*8760</f>
        <v>291.9047496</v>
      </c>
      <c r="F68" s="6">
        <f t="shared" si="8"/>
        <v>2.0791143475965148</v>
      </c>
      <c r="G68" s="1">
        <f t="shared" ref="G68:G121" si="11">B67-B68</f>
        <v>3.3322459999999998E-2</v>
      </c>
      <c r="H68" s="1">
        <f t="shared" ref="H68:H121" si="12">C67-C68</f>
        <v>1.7528300000000385E-3</v>
      </c>
      <c r="J68" s="1" t="s">
        <v>32</v>
      </c>
    </row>
    <row r="69" spans="1:10" x14ac:dyDescent="0.25">
      <c r="A69" s="1">
        <v>3.1225393000000001E-2</v>
      </c>
      <c r="B69" s="1">
        <f t="shared" si="9"/>
        <v>0.22653318000000011</v>
      </c>
      <c r="C69" s="1">
        <f t="shared" si="6"/>
        <v>0.9906379689999999</v>
      </c>
      <c r="D69" s="1">
        <f t="shared" si="7"/>
        <v>2.1208106536886044E-3</v>
      </c>
      <c r="E69" s="5">
        <f t="shared" si="10"/>
        <v>273.53444267999993</v>
      </c>
      <c r="F69" s="6">
        <f t="shared" si="8"/>
        <v>2.5608379319379106</v>
      </c>
      <c r="G69" s="1">
        <f t="shared" si="11"/>
        <v>3.122539299999999E-2</v>
      </c>
      <c r="H69" s="1">
        <f t="shared" si="12"/>
        <v>2.2394529999999468E-3</v>
      </c>
      <c r="J69" s="1" t="s">
        <v>20</v>
      </c>
    </row>
    <row r="70" spans="1:10" x14ac:dyDescent="0.25">
      <c r="A70" s="1">
        <v>2.8969155E-2</v>
      </c>
      <c r="B70" s="1">
        <f t="shared" si="9"/>
        <v>0.19756402500000012</v>
      </c>
      <c r="C70" s="1">
        <f t="shared" si="6"/>
        <v>0.98780526499999988</v>
      </c>
      <c r="D70" s="1">
        <f t="shared" si="7"/>
        <v>2.4092409304084009E-3</v>
      </c>
      <c r="E70" s="5">
        <f t="shared" si="10"/>
        <v>253.76979779999996</v>
      </c>
      <c r="F70" s="6">
        <f t="shared" si="8"/>
        <v>3.0946554351746136</v>
      </c>
      <c r="G70" s="1">
        <f t="shared" si="11"/>
        <v>2.8969154999999996E-2</v>
      </c>
      <c r="H70" s="1">
        <f t="shared" si="12"/>
        <v>2.8327040000000192E-3</v>
      </c>
      <c r="J70" s="1" t="s">
        <v>33</v>
      </c>
    </row>
    <row r="71" spans="1:10" x14ac:dyDescent="0.25">
      <c r="A71" s="1">
        <v>2.6608525000000001E-2</v>
      </c>
      <c r="B71" s="1">
        <f t="shared" si="9"/>
        <v>0.17095550000000012</v>
      </c>
      <c r="C71" s="1">
        <f t="shared" si="6"/>
        <v>0.9842578059999999</v>
      </c>
      <c r="D71" s="1">
        <f t="shared" si="7"/>
        <v>2.6912146463670189E-3</v>
      </c>
      <c r="E71" s="5">
        <f t="shared" si="10"/>
        <v>233.09067899999994</v>
      </c>
      <c r="F71" s="6">
        <f t="shared" si="8"/>
        <v>3.6693586884097478</v>
      </c>
      <c r="G71" s="1">
        <f t="shared" si="11"/>
        <v>2.6608524999999994E-2</v>
      </c>
      <c r="H71" s="1">
        <f t="shared" si="12"/>
        <v>3.547458999999975E-3</v>
      </c>
      <c r="J71" s="1" t="s">
        <v>21</v>
      </c>
    </row>
    <row r="72" spans="1:10" x14ac:dyDescent="0.25">
      <c r="A72" s="1">
        <v>2.4197072E-2</v>
      </c>
      <c r="B72" s="1">
        <f t="shared" si="9"/>
        <v>0.14675842800000011</v>
      </c>
      <c r="C72" s="1">
        <f t="shared" si="6"/>
        <v>0.97985944599999986</v>
      </c>
      <c r="D72" s="1">
        <f t="shared" si="7"/>
        <v>2.9557960440891352E-3</v>
      </c>
      <c r="E72" s="5">
        <f t="shared" si="10"/>
        <v>211.96635072000012</v>
      </c>
      <c r="F72" s="6">
        <f t="shared" si="8"/>
        <v>4.2691197328591315</v>
      </c>
      <c r="G72" s="1">
        <f t="shared" si="11"/>
        <v>2.4197072000000014E-2</v>
      </c>
      <c r="H72" s="1">
        <f t="shared" si="12"/>
        <v>4.3983600000000456E-3</v>
      </c>
      <c r="J72" s="1" t="s">
        <v>22</v>
      </c>
    </row>
    <row r="73" spans="1:10" x14ac:dyDescent="0.25">
      <c r="A73" s="1">
        <v>2.1785217999999999E-2</v>
      </c>
      <c r="B73" s="1">
        <f t="shared" si="9"/>
        <v>0.12497321000000011</v>
      </c>
      <c r="C73" s="1">
        <f t="shared" si="6"/>
        <v>0.97446034899999989</v>
      </c>
      <c r="D73" s="1">
        <f t="shared" si="7"/>
        <v>3.1917721677497263E-3</v>
      </c>
      <c r="E73" s="5">
        <f t="shared" si="10"/>
        <v>190.83850967999996</v>
      </c>
      <c r="F73" s="6">
        <f t="shared" si="8"/>
        <v>4.8739489345873412</v>
      </c>
      <c r="G73" s="1">
        <f t="shared" si="11"/>
        <v>2.1785217999999995E-2</v>
      </c>
      <c r="H73" s="1">
        <f t="shared" si="12"/>
        <v>5.3990969999999638E-3</v>
      </c>
      <c r="J73" s="1" t="s">
        <v>25</v>
      </c>
    </row>
    <row r="74" spans="1:10" x14ac:dyDescent="0.25">
      <c r="A74" s="1">
        <v>1.9418604999999999E-2</v>
      </c>
      <c r="B74" s="1">
        <f t="shared" si="9"/>
        <v>0.10555460500000011</v>
      </c>
      <c r="C74" s="1">
        <f t="shared" si="6"/>
        <v>0.96789876799999985</v>
      </c>
      <c r="D74" s="1">
        <f t="shared" si="7"/>
        <v>3.388432863773379E-3</v>
      </c>
      <c r="E74" s="5">
        <f t="shared" si="10"/>
        <v>170.10697980000006</v>
      </c>
      <c r="F74" s="6">
        <f t="shared" si="8"/>
        <v>5.4606436233791404</v>
      </c>
      <c r="G74" s="1">
        <f t="shared" si="11"/>
        <v>1.9418605000000005E-2</v>
      </c>
      <c r="H74" s="1">
        <f t="shared" si="12"/>
        <v>6.5615810000000385E-3</v>
      </c>
    </row>
    <row r="75" spans="1:10" x14ac:dyDescent="0.25">
      <c r="A75" s="1">
        <v>1.7136859000000001E-2</v>
      </c>
      <c r="B75" s="1">
        <f t="shared" si="9"/>
        <v>8.8417746000000103E-2</v>
      </c>
      <c r="C75" s="1">
        <f t="shared" si="6"/>
        <v>0.96000375199999988</v>
      </c>
      <c r="D75" s="1">
        <f t="shared" si="7"/>
        <v>3.5363780966170232E-3</v>
      </c>
      <c r="E75" s="5">
        <f t="shared" si="10"/>
        <v>150.11888484000005</v>
      </c>
      <c r="F75" s="6">
        <f t="shared" si="8"/>
        <v>6.0041921475441011</v>
      </c>
      <c r="G75" s="1">
        <f t="shared" si="11"/>
        <v>1.7136859000000004E-2</v>
      </c>
      <c r="H75" s="1">
        <f t="shared" si="12"/>
        <v>7.8950159999999769E-3</v>
      </c>
    </row>
    <row r="76" spans="1:10" x14ac:dyDescent="0.25">
      <c r="A76" s="1">
        <v>1.4972747E-2</v>
      </c>
      <c r="B76" s="1">
        <f t="shared" si="9"/>
        <v>7.3444999000000108E-2</v>
      </c>
      <c r="C76" s="1">
        <f t="shared" si="6"/>
        <v>0.95059884399999983</v>
      </c>
      <c r="D76" s="1">
        <f t="shared" si="7"/>
        <v>3.6282678530188618E-3</v>
      </c>
      <c r="E76" s="5">
        <f t="shared" si="10"/>
        <v>131.16126371999997</v>
      </c>
      <c r="F76" s="6">
        <f t="shared" si="8"/>
        <v>6.4795180501888803</v>
      </c>
      <c r="G76" s="1">
        <f t="shared" si="11"/>
        <v>1.4972746999999995E-2</v>
      </c>
      <c r="H76" s="1">
        <f t="shared" si="12"/>
        <v>9.4049080000000451E-3</v>
      </c>
    </row>
    <row r="77" spans="1:10" x14ac:dyDescent="0.25">
      <c r="A77" s="1">
        <v>1.295176E-2</v>
      </c>
      <c r="B77" s="1">
        <f t="shared" si="9"/>
        <v>6.0493239000000108E-2</v>
      </c>
      <c r="C77" s="1">
        <f t="shared" si="6"/>
        <v>0.93950676099999986</v>
      </c>
      <c r="D77" s="1">
        <f t="shared" si="7"/>
        <v>3.6594319647111364E-3</v>
      </c>
      <c r="E77" s="5">
        <f t="shared" si="10"/>
        <v>113.4574176</v>
      </c>
      <c r="F77" s="6">
        <f t="shared" si="8"/>
        <v>6.8634066791996222</v>
      </c>
      <c r="G77" s="1">
        <f t="shared" si="11"/>
        <v>1.295176E-2</v>
      </c>
      <c r="H77" s="1">
        <f t="shared" si="12"/>
        <v>1.1092082999999975E-2</v>
      </c>
    </row>
    <row r="78" spans="1:10" x14ac:dyDescent="0.25">
      <c r="A78" s="1">
        <v>1.1092083000000001E-2</v>
      </c>
      <c r="B78" s="1">
        <f t="shared" si="9"/>
        <v>4.9401156000000106E-2</v>
      </c>
      <c r="C78" s="1">
        <f t="shared" si="6"/>
        <v>0.92655500099999988</v>
      </c>
      <c r="D78" s="1">
        <f t="shared" si="7"/>
        <v>3.6282678530188579E-3</v>
      </c>
      <c r="E78" s="5">
        <f t="shared" si="10"/>
        <v>97.166647080000018</v>
      </c>
      <c r="F78" s="6">
        <f t="shared" si="8"/>
        <v>7.1364042976239661</v>
      </c>
      <c r="G78" s="1">
        <f t="shared" si="11"/>
        <v>1.1092083000000003E-2</v>
      </c>
      <c r="H78" s="1">
        <f t="shared" si="12"/>
        <v>1.2951759999999979E-2</v>
      </c>
    </row>
    <row r="79" spans="1:10" x14ac:dyDescent="0.25">
      <c r="A79" s="1">
        <v>9.404908E-3</v>
      </c>
      <c r="B79" s="1">
        <f t="shared" si="9"/>
        <v>3.9996248000000109E-2</v>
      </c>
      <c r="C79" s="1">
        <f t="shared" si="6"/>
        <v>0.91158225399999993</v>
      </c>
      <c r="D79" s="1">
        <f t="shared" si="7"/>
        <v>3.5363780966170206E-3</v>
      </c>
      <c r="E79" s="5">
        <f t="shared" si="10"/>
        <v>82.386994079999965</v>
      </c>
      <c r="F79" s="6">
        <f t="shared" si="8"/>
        <v>7.2844723162689471</v>
      </c>
      <c r="G79" s="1">
        <f t="shared" si="11"/>
        <v>9.4049079999999965E-3</v>
      </c>
      <c r="H79" s="1">
        <f t="shared" si="12"/>
        <v>1.4972746999999953E-2</v>
      </c>
    </row>
    <row r="80" spans="1:10" x14ac:dyDescent="0.25">
      <c r="A80" s="1">
        <v>7.8950159999999995E-3</v>
      </c>
      <c r="B80" s="1">
        <f t="shared" si="9"/>
        <v>3.2101232000000111E-2</v>
      </c>
      <c r="C80" s="1">
        <f t="shared" si="6"/>
        <v>0.89444539499999998</v>
      </c>
      <c r="D80" s="1">
        <f t="shared" si="7"/>
        <v>3.3884328637733725E-3</v>
      </c>
      <c r="E80" s="5">
        <f t="shared" si="10"/>
        <v>69.160340159999976</v>
      </c>
      <c r="F80" s="6">
        <f t="shared" si="8"/>
        <v>7.3001923872544356</v>
      </c>
      <c r="G80" s="1">
        <f t="shared" si="11"/>
        <v>7.8950159999999978E-3</v>
      </c>
      <c r="H80" s="1">
        <f t="shared" si="12"/>
        <v>1.7136858999999949E-2</v>
      </c>
    </row>
    <row r="81" spans="1:8" x14ac:dyDescent="0.25">
      <c r="A81" s="1">
        <v>6.5615810000000004E-3</v>
      </c>
      <c r="B81" s="1">
        <f t="shared" si="9"/>
        <v>2.5539651000000111E-2</v>
      </c>
      <c r="C81" s="1">
        <f t="shared" si="6"/>
        <v>0.87502678999999994</v>
      </c>
      <c r="D81" s="1">
        <f t="shared" si="7"/>
        <v>3.1917721677497254E-3</v>
      </c>
      <c r="E81" s="5">
        <f t="shared" si="10"/>
        <v>57.479449560000006</v>
      </c>
      <c r="F81" s="6">
        <f t="shared" si="8"/>
        <v>7.183391320546292</v>
      </c>
      <c r="G81" s="1">
        <f t="shared" si="11"/>
        <v>6.5615810000000004E-3</v>
      </c>
      <c r="H81" s="1">
        <f t="shared" si="12"/>
        <v>1.9418605000000033E-2</v>
      </c>
    </row>
    <row r="82" spans="1:8" x14ac:dyDescent="0.25">
      <c r="A82" s="1">
        <v>5.3990970000000003E-3</v>
      </c>
      <c r="B82" s="1">
        <f t="shared" si="9"/>
        <v>2.0140554000000109E-2</v>
      </c>
      <c r="C82" s="1">
        <f t="shared" si="6"/>
        <v>0.85324157199999995</v>
      </c>
      <c r="D82" s="1">
        <f t="shared" si="7"/>
        <v>2.9557960440891292E-3</v>
      </c>
      <c r="E82" s="5">
        <f t="shared" si="10"/>
        <v>47.296089720000019</v>
      </c>
      <c r="F82" s="6">
        <f t="shared" si="8"/>
        <v>6.9410997778541654</v>
      </c>
      <c r="G82" s="1">
        <f t="shared" si="11"/>
        <v>5.399097000000002E-3</v>
      </c>
      <c r="H82" s="1">
        <f t="shared" si="12"/>
        <v>2.1785217999999995E-2</v>
      </c>
    </row>
    <row r="83" spans="1:8" x14ac:dyDescent="0.25">
      <c r="A83" s="1">
        <v>4.3983599999999996E-3</v>
      </c>
      <c r="B83" s="1">
        <f t="shared" si="9"/>
        <v>1.5742194000000109E-2</v>
      </c>
      <c r="C83" s="1">
        <f t="shared" si="6"/>
        <v>0.82904449999999996</v>
      </c>
      <c r="D83" s="1">
        <f t="shared" si="7"/>
        <v>2.6912146463670193E-3</v>
      </c>
      <c r="E83" s="5">
        <f t="shared" si="10"/>
        <v>38.529633600000004</v>
      </c>
      <c r="F83" s="6">
        <f t="shared" si="8"/>
        <v>6.5868527769048022</v>
      </c>
      <c r="G83" s="1">
        <f t="shared" si="11"/>
        <v>4.3983600000000005E-3</v>
      </c>
      <c r="H83" s="1">
        <f t="shared" si="12"/>
        <v>2.4197071999999986E-2</v>
      </c>
    </row>
    <row r="84" spans="1:8" x14ac:dyDescent="0.25">
      <c r="A84" s="1">
        <v>3.5474590000000002E-3</v>
      </c>
      <c r="B84" s="1">
        <f t="shared" si="9"/>
        <v>1.2194735000000109E-2</v>
      </c>
      <c r="C84" s="1">
        <f t="shared" si="6"/>
        <v>0.80243597499999997</v>
      </c>
      <c r="D84" s="1">
        <f t="shared" si="7"/>
        <v>2.409240930408397E-3</v>
      </c>
      <c r="E84" s="5">
        <f t="shared" si="10"/>
        <v>31.075740839999995</v>
      </c>
      <c r="F84" s="6">
        <f t="shared" si="8"/>
        <v>6.1394484402072811</v>
      </c>
      <c r="G84" s="1">
        <f t="shared" si="11"/>
        <v>3.5474589999999993E-3</v>
      </c>
      <c r="H84" s="1">
        <f t="shared" si="12"/>
        <v>2.6608524999999994E-2</v>
      </c>
    </row>
    <row r="85" spans="1:8" x14ac:dyDescent="0.25">
      <c r="A85" s="1">
        <v>2.8327040000000001E-3</v>
      </c>
      <c r="B85" s="1">
        <f t="shared" si="9"/>
        <v>9.3620310000001091E-3</v>
      </c>
      <c r="C85" s="1">
        <f t="shared" si="6"/>
        <v>0.77346682</v>
      </c>
      <c r="D85" s="1">
        <f t="shared" si="7"/>
        <v>2.1208106536886049E-3</v>
      </c>
      <c r="E85" s="5">
        <f t="shared" si="10"/>
        <v>24.814487039999999</v>
      </c>
      <c r="F85" s="6">
        <f t="shared" si="8"/>
        <v>5.6213046592399873</v>
      </c>
      <c r="G85" s="1">
        <f t="shared" si="11"/>
        <v>2.8327040000000001E-3</v>
      </c>
      <c r="H85" s="1">
        <f t="shared" si="12"/>
        <v>2.8969154999999969E-2</v>
      </c>
    </row>
    <row r="86" spans="1:8" x14ac:dyDescent="0.25">
      <c r="A86" s="1">
        <v>2.2394530000000002E-3</v>
      </c>
      <c r="B86" s="1">
        <f t="shared" si="9"/>
        <v>7.1225780000001085E-3</v>
      </c>
      <c r="C86" s="1">
        <f t="shared" si="6"/>
        <v>0.74224142699999995</v>
      </c>
      <c r="D86" s="1">
        <f t="shared" si="7"/>
        <v>1.8359055413612222E-3</v>
      </c>
      <c r="E86" s="5">
        <f t="shared" si="10"/>
        <v>19.617608280000006</v>
      </c>
      <c r="F86" s="6">
        <f t="shared" si="8"/>
        <v>5.0566067159257866</v>
      </c>
      <c r="G86" s="1">
        <f t="shared" si="11"/>
        <v>2.2394530000000006E-3</v>
      </c>
      <c r="H86" s="1">
        <f t="shared" si="12"/>
        <v>3.1225393000000046E-2</v>
      </c>
    </row>
    <row r="87" spans="1:8" x14ac:dyDescent="0.25">
      <c r="A87" s="1">
        <v>1.7528299999999999E-3</v>
      </c>
      <c r="B87" s="1">
        <f t="shared" si="9"/>
        <v>5.3697480000001081E-3</v>
      </c>
      <c r="C87" s="1">
        <f t="shared" si="6"/>
        <v>0.70891896700000001</v>
      </c>
      <c r="D87" s="1">
        <f t="shared" si="7"/>
        <v>1.5630317947897155E-3</v>
      </c>
      <c r="E87" s="5">
        <f t="shared" si="10"/>
        <v>15.354790800000004</v>
      </c>
      <c r="F87" s="6">
        <f t="shared" si="8"/>
        <v>4.4694883675628976</v>
      </c>
      <c r="G87" s="1">
        <f t="shared" si="11"/>
        <v>1.7528300000000004E-3</v>
      </c>
      <c r="H87" s="1">
        <f t="shared" si="12"/>
        <v>3.3322459999999943E-2</v>
      </c>
    </row>
    <row r="88" spans="1:8" x14ac:dyDescent="0.25">
      <c r="A88" s="1">
        <v>1.3582970000000001E-3</v>
      </c>
      <c r="B88" s="1">
        <f t="shared" si="9"/>
        <v>4.0114510000001085E-3</v>
      </c>
      <c r="C88" s="1">
        <f t="shared" si="6"/>
        <v>0.67371243400000003</v>
      </c>
      <c r="D88" s="1">
        <f t="shared" si="7"/>
        <v>1.3088865829183013E-3</v>
      </c>
      <c r="E88" s="5">
        <f t="shared" si="10"/>
        <v>11.898681719999997</v>
      </c>
      <c r="F88" s="6">
        <f t="shared" si="8"/>
        <v>3.8823918970274924</v>
      </c>
      <c r="G88" s="1">
        <f t="shared" si="11"/>
        <v>1.3582969999999996E-3</v>
      </c>
      <c r="H88" s="1">
        <f t="shared" si="12"/>
        <v>3.5206532999999984E-2</v>
      </c>
    </row>
    <row r="89" spans="1:8" x14ac:dyDescent="0.25">
      <c r="A89" s="1">
        <v>1.042093E-3</v>
      </c>
      <c r="B89" s="1">
        <f t="shared" si="9"/>
        <v>2.9693580000001085E-3</v>
      </c>
      <c r="C89" s="1">
        <f t="shared" si="6"/>
        <v>0.63688542000000004</v>
      </c>
      <c r="D89" s="1">
        <f t="shared" si="7"/>
        <v>1.0782171830396794E-3</v>
      </c>
      <c r="E89" s="5">
        <f t="shared" si="10"/>
        <v>9.1287346800000009</v>
      </c>
      <c r="F89" s="6">
        <f t="shared" si="8"/>
        <v>3.3147766592596346</v>
      </c>
      <c r="G89" s="1">
        <f t="shared" si="11"/>
        <v>1.042093E-3</v>
      </c>
      <c r="H89" s="1">
        <f t="shared" si="12"/>
        <v>3.6827013999999991E-2</v>
      </c>
    </row>
    <row r="90" spans="1:8" x14ac:dyDescent="0.25">
      <c r="A90" s="1">
        <v>7.9154500000000005E-4</v>
      </c>
      <c r="B90" s="1">
        <f t="shared" si="9"/>
        <v>2.1778130000001082E-3</v>
      </c>
      <c r="C90" s="1">
        <f t="shared" si="6"/>
        <v>0.59874663800000005</v>
      </c>
      <c r="D90" s="1">
        <f t="shared" si="7"/>
        <v>8.7385478805734928E-4</v>
      </c>
      <c r="E90" s="5">
        <f t="shared" si="10"/>
        <v>6.9339342000000022</v>
      </c>
      <c r="F90" s="6">
        <f t="shared" si="8"/>
        <v>2.782264409636781</v>
      </c>
      <c r="G90" s="1">
        <f t="shared" si="11"/>
        <v>7.9154500000000027E-4</v>
      </c>
      <c r="H90" s="1">
        <f t="shared" si="12"/>
        <v>3.8138781999999982E-2</v>
      </c>
    </row>
    <row r="91" spans="1:8" x14ac:dyDescent="0.25">
      <c r="A91" s="1">
        <v>5.9525300000000001E-4</v>
      </c>
      <c r="B91" s="1">
        <f t="shared" si="9"/>
        <v>1.5825600000001082E-3</v>
      </c>
      <c r="C91" s="1">
        <f t="shared" si="6"/>
        <v>0.55964236900000008</v>
      </c>
      <c r="D91" s="1">
        <f t="shared" si="7"/>
        <v>6.9689237251540747E-4</v>
      </c>
      <c r="E91" s="5">
        <f t="shared" si="10"/>
        <v>5.21441628</v>
      </c>
      <c r="F91" s="6">
        <f t="shared" si="8"/>
        <v>2.2962080001086322</v>
      </c>
      <c r="G91" s="1">
        <f t="shared" si="11"/>
        <v>5.9525300000000001E-4</v>
      </c>
      <c r="H91" s="1">
        <f t="shared" si="12"/>
        <v>3.9104268999999969E-2</v>
      </c>
    </row>
    <row r="92" spans="1:8" x14ac:dyDescent="0.25">
      <c r="A92" s="1">
        <v>4.4318500000000002E-4</v>
      </c>
      <c r="B92" s="1">
        <f t="shared" si="9"/>
        <v>1.1393750000001082E-3</v>
      </c>
      <c r="C92" s="1">
        <f t="shared" si="6"/>
        <v>0.51994711400000004</v>
      </c>
      <c r="D92" s="1">
        <f t="shared" si="7"/>
        <v>5.469602569863019E-4</v>
      </c>
      <c r="E92" s="5">
        <f t="shared" si="10"/>
        <v>3.8823006000000002</v>
      </c>
      <c r="F92" s="6">
        <f t="shared" si="8"/>
        <v>1.8637096073495316</v>
      </c>
      <c r="G92" s="1">
        <f t="shared" si="11"/>
        <v>4.4318500000000002E-4</v>
      </c>
      <c r="H92" s="1">
        <f t="shared" si="12"/>
        <v>3.969525500000004E-2</v>
      </c>
    </row>
    <row r="93" spans="1:8" x14ac:dyDescent="0.25">
      <c r="A93" s="1">
        <v>3.2668200000000001E-4</v>
      </c>
      <c r="B93" s="1">
        <f t="shared" si="9"/>
        <v>8.1269300000010817E-4</v>
      </c>
      <c r="C93" s="1">
        <f t="shared" si="6"/>
        <v>0.48005288600000007</v>
      </c>
      <c r="D93" s="1">
        <f t="shared" si="7"/>
        <v>4.2255737991805817E-4</v>
      </c>
      <c r="E93" s="5">
        <f t="shared" si="10"/>
        <v>2.8617343200000001</v>
      </c>
      <c r="F93" s="6">
        <f t="shared" si="8"/>
        <v>1.4879505007187523</v>
      </c>
      <c r="G93" s="1">
        <f t="shared" si="11"/>
        <v>3.2668200000000001E-4</v>
      </c>
      <c r="H93" s="1">
        <f t="shared" si="12"/>
        <v>3.9894227999999976E-2</v>
      </c>
    </row>
    <row r="94" spans="1:8" x14ac:dyDescent="0.25">
      <c r="A94" s="1">
        <v>2.38409E-4</v>
      </c>
      <c r="B94" s="1">
        <f t="shared" si="9"/>
        <v>5.742840000001082E-4</v>
      </c>
      <c r="C94" s="1">
        <f t="shared" si="6"/>
        <v>0.44035763100000008</v>
      </c>
      <c r="D94" s="1">
        <f t="shared" si="7"/>
        <v>3.2139365823885649E-4</v>
      </c>
      <c r="E94" s="5">
        <f t="shared" si="10"/>
        <v>2.0884628399999996</v>
      </c>
      <c r="F94" s="6">
        <f t="shared" si="8"/>
        <v>1.1687922913460675</v>
      </c>
      <c r="G94" s="1">
        <f t="shared" si="11"/>
        <v>2.3840899999999997E-4</v>
      </c>
      <c r="H94" s="1">
        <f t="shared" si="12"/>
        <v>3.9695254999999985E-2</v>
      </c>
    </row>
    <row r="95" spans="1:8" x14ac:dyDescent="0.25">
      <c r="A95" s="1">
        <v>1.7225699999999999E-4</v>
      </c>
      <c r="B95" s="1">
        <f t="shared" si="9"/>
        <v>4.0202700000010821E-4</v>
      </c>
      <c r="C95" s="1">
        <f t="shared" si="6"/>
        <v>0.40125336200000006</v>
      </c>
      <c r="D95" s="1">
        <f t="shared" si="7"/>
        <v>2.4071231463529077E-4</v>
      </c>
      <c r="E95" s="5">
        <f t="shared" si="10"/>
        <v>1.5089713199999999</v>
      </c>
      <c r="F95" s="6">
        <f t="shared" si="8"/>
        <v>0.90349150468842199</v>
      </c>
      <c r="G95" s="1">
        <f t="shared" si="11"/>
        <v>1.7225699999999999E-4</v>
      </c>
      <c r="H95" s="1">
        <f t="shared" si="12"/>
        <v>3.9104269000000025E-2</v>
      </c>
    </row>
    <row r="96" spans="1:8" x14ac:dyDescent="0.25">
      <c r="A96" s="1">
        <v>1.2322200000000001E-4</v>
      </c>
      <c r="B96" s="1">
        <f t="shared" si="9"/>
        <v>2.7880500000010823E-4</v>
      </c>
      <c r="C96" s="1">
        <f t="shared" si="6"/>
        <v>0.36311458000000008</v>
      </c>
      <c r="D96" s="1">
        <f t="shared" si="7"/>
        <v>1.7756683952316891E-4</v>
      </c>
      <c r="E96" s="5">
        <f t="shared" si="10"/>
        <v>1.0794247199999998</v>
      </c>
      <c r="F96" s="6">
        <f t="shared" si="8"/>
        <v>0.68746986615558214</v>
      </c>
      <c r="G96" s="1">
        <f t="shared" si="11"/>
        <v>1.2322199999999998E-4</v>
      </c>
      <c r="H96" s="1">
        <f t="shared" si="12"/>
        <v>3.8138781999999982E-2</v>
      </c>
    </row>
    <row r="97" spans="1:8" x14ac:dyDescent="0.25">
      <c r="A97" s="1">
        <v>8.7268000000000005E-5</v>
      </c>
      <c r="B97" s="1">
        <f t="shared" si="9"/>
        <v>1.9153700000010824E-4</v>
      </c>
      <c r="C97" s="1">
        <f t="shared" si="6"/>
        <v>0.32628756600000008</v>
      </c>
      <c r="D97" s="1">
        <f t="shared" si="7"/>
        <v>1.290408584711309E-4</v>
      </c>
      <c r="E97" s="5">
        <f t="shared" si="10"/>
        <v>0.76446767999999998</v>
      </c>
      <c r="F97" s="6">
        <f t="shared" si="8"/>
        <v>0.515031381407133</v>
      </c>
      <c r="G97" s="1">
        <f t="shared" si="11"/>
        <v>8.7267999999999992E-5</v>
      </c>
      <c r="H97" s="1">
        <f t="shared" si="12"/>
        <v>3.6827013999999991E-2</v>
      </c>
    </row>
    <row r="98" spans="1:8" x14ac:dyDescent="0.25">
      <c r="A98" s="1">
        <v>6.1190000000000002E-5</v>
      </c>
      <c r="B98" s="1">
        <f t="shared" si="9"/>
        <v>1.3034700000010823E-4</v>
      </c>
      <c r="C98" s="1">
        <f t="shared" ref="C98:C121" si="13">B67</f>
        <v>0.2910810330000001</v>
      </c>
      <c r="D98" s="1">
        <f t="shared" si="7"/>
        <v>9.2405460591625719E-5</v>
      </c>
      <c r="E98" s="5">
        <f t="shared" si="10"/>
        <v>0.53602440000000007</v>
      </c>
      <c r="F98" s="6">
        <f t="shared" si="8"/>
        <v>0.37999786393479479</v>
      </c>
      <c r="G98" s="1">
        <f t="shared" si="11"/>
        <v>6.1190000000000002E-5</v>
      </c>
      <c r="H98" s="1">
        <f t="shared" si="12"/>
        <v>3.5206532999999984E-2</v>
      </c>
    </row>
    <row r="99" spans="1:8" x14ac:dyDescent="0.25">
      <c r="A99" s="1">
        <v>4.2478000000000002E-5</v>
      </c>
      <c r="B99" s="1">
        <f t="shared" si="9"/>
        <v>8.7869000000108226E-5</v>
      </c>
      <c r="C99" s="1">
        <f t="shared" si="13"/>
        <v>0.2577585730000001</v>
      </c>
      <c r="D99" s="1">
        <f t="shared" si="7"/>
        <v>6.5220011949143324E-5</v>
      </c>
      <c r="E99" s="5">
        <f t="shared" si="10"/>
        <v>0.3721072800000001</v>
      </c>
      <c r="F99" s="6">
        <f t="shared" si="8"/>
        <v>0.27619343850428862</v>
      </c>
      <c r="G99" s="1">
        <f t="shared" si="11"/>
        <v>4.2478000000000009E-5</v>
      </c>
      <c r="H99" s="1">
        <f t="shared" si="12"/>
        <v>3.3322459999999998E-2</v>
      </c>
    </row>
    <row r="100" spans="1:8" x14ac:dyDescent="0.25">
      <c r="A100" s="1">
        <v>2.9195000000000001E-5</v>
      </c>
      <c r="B100" s="1">
        <f t="shared" si="9"/>
        <v>5.8674000000108225E-5</v>
      </c>
      <c r="C100" s="1">
        <f t="shared" si="13"/>
        <v>0.22653318000000011</v>
      </c>
      <c r="D100" s="1">
        <f t="shared" si="7"/>
        <v>4.53823921967637E-5</v>
      </c>
      <c r="E100" s="5">
        <f t="shared" si="10"/>
        <v>0.25574819999999998</v>
      </c>
      <c r="F100" s="6">
        <f t="shared" si="8"/>
        <v>0.19781274697472395</v>
      </c>
      <c r="G100" s="1">
        <f t="shared" si="11"/>
        <v>2.9195000000000001E-5</v>
      </c>
      <c r="H100" s="1">
        <f t="shared" si="12"/>
        <v>3.122539299999999E-2</v>
      </c>
    </row>
    <row r="101" spans="1:8" x14ac:dyDescent="0.25">
      <c r="A101" s="1">
        <v>1.9865999999999999E-5</v>
      </c>
      <c r="B101" s="1">
        <f t="shared" si="9"/>
        <v>3.8808000000108229E-5</v>
      </c>
      <c r="C101" s="1">
        <f t="shared" si="13"/>
        <v>0.19756402500000012</v>
      </c>
      <c r="D101" s="1">
        <f t="shared" si="7"/>
        <v>3.1140935317886838E-5</v>
      </c>
      <c r="E101" s="5">
        <f t="shared" si="10"/>
        <v>0.17402615999999996</v>
      </c>
      <c r="F101" s="6">
        <f t="shared" si="8"/>
        <v>0.13964485137510593</v>
      </c>
      <c r="G101" s="1">
        <f t="shared" si="11"/>
        <v>1.9865999999999996E-5</v>
      </c>
      <c r="H101" s="1">
        <f t="shared" si="12"/>
        <v>2.8969154999999996E-2</v>
      </c>
    </row>
    <row r="102" spans="1:8" x14ac:dyDescent="0.25">
      <c r="A102" s="1">
        <v>1.3383E-5</v>
      </c>
      <c r="B102" s="1">
        <f t="shared" si="9"/>
        <v>2.5425000000108228E-5</v>
      </c>
      <c r="C102" s="1">
        <f t="shared" si="13"/>
        <v>0.17095550000000012</v>
      </c>
      <c r="D102" s="1">
        <f t="shared" si="7"/>
        <v>2.1078456412589723E-5</v>
      </c>
      <c r="E102" s="5">
        <f t="shared" si="10"/>
        <v>0.11723508000000001</v>
      </c>
      <c r="F102" s="6">
        <f t="shared" si="8"/>
        <v>9.7193098281059986E-2</v>
      </c>
      <c r="G102" s="1">
        <f t="shared" si="11"/>
        <v>1.3383E-5</v>
      </c>
      <c r="H102" s="1">
        <f t="shared" si="12"/>
        <v>2.6608524999999994E-2</v>
      </c>
    </row>
    <row r="103" spans="1:8" x14ac:dyDescent="0.25">
      <c r="A103" s="1">
        <v>8.9260000000000006E-6</v>
      </c>
      <c r="B103" s="1">
        <f t="shared" si="9"/>
        <v>1.649900000010823E-5</v>
      </c>
      <c r="C103" s="1">
        <f t="shared" si="13"/>
        <v>0.14675842800000011</v>
      </c>
      <c r="D103" s="1">
        <f t="shared" si="7"/>
        <v>1.4077632696520346E-5</v>
      </c>
      <c r="E103" s="5">
        <f t="shared" si="10"/>
        <v>7.8191759999999985E-2</v>
      </c>
      <c r="F103" s="6">
        <f t="shared" si="8"/>
        <v>6.6716460219846702E-2</v>
      </c>
      <c r="G103" s="1">
        <f t="shared" si="11"/>
        <v>8.9259999999999989E-6</v>
      </c>
      <c r="H103" s="1">
        <f t="shared" si="12"/>
        <v>2.4197072000000014E-2</v>
      </c>
    </row>
    <row r="104" spans="1:8" x14ac:dyDescent="0.25">
      <c r="A104" s="1">
        <v>5.8939999999999998E-6</v>
      </c>
      <c r="B104" s="1">
        <f t="shared" si="9"/>
        <v>1.060500000010823E-5</v>
      </c>
      <c r="C104" s="1">
        <f t="shared" si="13"/>
        <v>0.12497321000000011</v>
      </c>
      <c r="D104" s="1">
        <f t="shared" si="7"/>
        <v>9.2796591080447036E-6</v>
      </c>
      <c r="E104" s="5">
        <f t="shared" si="10"/>
        <v>5.1631440000000001E-2</v>
      </c>
      <c r="F104" s="6">
        <f t="shared" si="8"/>
        <v>4.5178893206277597E-2</v>
      </c>
      <c r="G104" s="1">
        <f t="shared" si="11"/>
        <v>5.8939999999999998E-6</v>
      </c>
      <c r="H104" s="1">
        <f t="shared" si="12"/>
        <v>2.1785217999999995E-2</v>
      </c>
    </row>
    <row r="105" spans="1:8" x14ac:dyDescent="0.25">
      <c r="A105" s="1">
        <v>3.8539999999999999E-6</v>
      </c>
      <c r="B105" s="1">
        <f t="shared" si="9"/>
        <v>6.7510000001082299E-6</v>
      </c>
      <c r="C105" s="1">
        <f t="shared" si="13"/>
        <v>0.10555460500000011</v>
      </c>
      <c r="D105" s="1">
        <f t="shared" si="7"/>
        <v>6.0384008617418045E-6</v>
      </c>
      <c r="E105" s="5">
        <f t="shared" si="10"/>
        <v>3.3761039999999999E-2</v>
      </c>
      <c r="F105" s="6">
        <f t="shared" si="8"/>
        <v>3.0197406758410796E-2</v>
      </c>
      <c r="G105" s="1">
        <f t="shared" si="11"/>
        <v>3.8539999999999999E-6</v>
      </c>
      <c r="H105" s="1">
        <f t="shared" si="12"/>
        <v>1.9418605000000005E-2</v>
      </c>
    </row>
    <row r="106" spans="1:8" x14ac:dyDescent="0.25">
      <c r="A106" s="1">
        <v>2.4940000000000002E-6</v>
      </c>
      <c r="B106" s="1">
        <f t="shared" si="9"/>
        <v>4.2570000001082297E-6</v>
      </c>
      <c r="C106" s="1">
        <f t="shared" si="13"/>
        <v>8.8417746000000103E-2</v>
      </c>
      <c r="D106" s="1">
        <f t="shared" si="7"/>
        <v>3.8806056553766599E-6</v>
      </c>
      <c r="E106" s="5">
        <f t="shared" si="10"/>
        <v>2.1847440000000003E-2</v>
      </c>
      <c r="F106" s="6">
        <f t="shared" si="8"/>
        <v>1.9915738599329762E-2</v>
      </c>
      <c r="G106" s="1">
        <f t="shared" si="11"/>
        <v>2.4940000000000002E-6</v>
      </c>
      <c r="H106" s="1">
        <f t="shared" si="12"/>
        <v>1.7136859000000004E-2</v>
      </c>
    </row>
    <row r="107" spans="1:8" x14ac:dyDescent="0.25">
      <c r="A107" s="1">
        <v>1.598E-6</v>
      </c>
      <c r="B107" s="1">
        <f t="shared" si="9"/>
        <v>2.6590000001082299E-6</v>
      </c>
      <c r="C107" s="1">
        <f t="shared" si="13"/>
        <v>7.3444999000000108E-2</v>
      </c>
      <c r="D107" s="1">
        <f t="shared" si="7"/>
        <v>2.4637097477592805E-6</v>
      </c>
      <c r="E107" s="5">
        <f t="shared" si="10"/>
        <v>1.3998479999999999E-2</v>
      </c>
      <c r="F107" s="6">
        <f t="shared" si="8"/>
        <v>1.2970361650398478E-2</v>
      </c>
      <c r="G107" s="1">
        <f t="shared" si="11"/>
        <v>1.5979999999999998E-6</v>
      </c>
      <c r="H107" s="1">
        <f t="shared" si="12"/>
        <v>1.4972746999999995E-2</v>
      </c>
    </row>
    <row r="108" spans="1:8" x14ac:dyDescent="0.25">
      <c r="A108" s="1">
        <v>1.0139999999999999E-6</v>
      </c>
      <c r="B108" s="1">
        <f t="shared" si="9"/>
        <v>1.64500000010823E-6</v>
      </c>
      <c r="C108" s="1">
        <f t="shared" si="13"/>
        <v>6.0493239000000108E-2</v>
      </c>
      <c r="D108" s="1">
        <f t="shared" si="7"/>
        <v>1.5454886219466825E-6</v>
      </c>
      <c r="E108" s="5">
        <f t="shared" si="10"/>
        <v>8.8826399999999989E-3</v>
      </c>
      <c r="F108" s="6">
        <f t="shared" si="8"/>
        <v>8.3453003355290385E-3</v>
      </c>
      <c r="G108" s="1">
        <f t="shared" si="11"/>
        <v>1.0139999999999999E-6</v>
      </c>
      <c r="H108" s="1">
        <f t="shared" si="12"/>
        <v>1.295176E-2</v>
      </c>
    </row>
    <row r="109" spans="1:8" x14ac:dyDescent="0.25">
      <c r="A109" s="1">
        <v>6.37E-7</v>
      </c>
      <c r="B109" s="1">
        <f t="shared" si="9"/>
        <v>1.00800000010823E-6</v>
      </c>
      <c r="C109" s="1">
        <f t="shared" si="13"/>
        <v>4.9401156000000106E-2</v>
      </c>
      <c r="D109" s="1">
        <f t="shared" si="7"/>
        <v>9.5820363485488329E-7</v>
      </c>
      <c r="E109" s="5">
        <f t="shared" si="10"/>
        <v>5.58012E-3</v>
      </c>
      <c r="F109" s="6">
        <f t="shared" si="8"/>
        <v>5.3044556213812794E-3</v>
      </c>
      <c r="G109" s="1">
        <f t="shared" si="11"/>
        <v>6.37E-7</v>
      </c>
      <c r="H109" s="1">
        <f t="shared" si="12"/>
        <v>1.1092083000000003E-2</v>
      </c>
    </row>
    <row r="110" spans="1:8" x14ac:dyDescent="0.25">
      <c r="A110" s="1">
        <v>3.96E-7</v>
      </c>
      <c r="B110" s="1">
        <f t="shared" si="9"/>
        <v>6.1200000010822998E-7</v>
      </c>
      <c r="C110" s="1">
        <f t="shared" si="13"/>
        <v>3.9996248000000109E-2</v>
      </c>
      <c r="D110" s="1">
        <f t="shared" si="7"/>
        <v>5.8752229632790114E-7</v>
      </c>
      <c r="E110" s="5">
        <f t="shared" si="10"/>
        <v>3.4689600000000001E-3</v>
      </c>
      <c r="F110" s="6">
        <f t="shared" si="8"/>
        <v>3.3302146155379199E-3</v>
      </c>
      <c r="G110" s="1">
        <f t="shared" si="11"/>
        <v>3.96E-7</v>
      </c>
      <c r="H110" s="1">
        <f t="shared" si="12"/>
        <v>9.4049079999999965E-3</v>
      </c>
    </row>
    <row r="111" spans="1:8" x14ac:dyDescent="0.25">
      <c r="A111" s="1">
        <v>2.4400000000000001E-7</v>
      </c>
      <c r="B111" s="1">
        <f t="shared" si="9"/>
        <v>3.6800000010822997E-7</v>
      </c>
      <c r="C111" s="1">
        <f t="shared" si="13"/>
        <v>3.2101232000000111E-2</v>
      </c>
      <c r="D111" s="1">
        <f t="shared" si="7"/>
        <v>3.5618674672875561E-7</v>
      </c>
      <c r="E111" s="5">
        <f t="shared" si="10"/>
        <v>2.13744E-3</v>
      </c>
      <c r="F111" s="6">
        <f t="shared" si="8"/>
        <v>2.0688255426739195E-3</v>
      </c>
      <c r="G111" s="1">
        <f t="shared" si="11"/>
        <v>2.4400000000000001E-7</v>
      </c>
      <c r="H111" s="1">
        <f t="shared" si="12"/>
        <v>7.8950159999999978E-3</v>
      </c>
    </row>
    <row r="112" spans="1:8" x14ac:dyDescent="0.25">
      <c r="A112" s="1">
        <v>1.49E-7</v>
      </c>
      <c r="B112" s="1">
        <f t="shared" si="9"/>
        <v>2.1900000010822997E-7</v>
      </c>
      <c r="C112" s="1">
        <f t="shared" si="13"/>
        <v>2.5539651000000111E-2</v>
      </c>
      <c r="D112" s="1">
        <f t="shared" si="7"/>
        <v>2.134068165364658E-7</v>
      </c>
      <c r="E112" s="5">
        <f t="shared" si="10"/>
        <v>1.30524E-3</v>
      </c>
      <c r="F112" s="6">
        <f t="shared" si="8"/>
        <v>1.2719046259287599E-3</v>
      </c>
      <c r="G112" s="1">
        <f t="shared" si="11"/>
        <v>1.49E-7</v>
      </c>
      <c r="H112" s="1">
        <f t="shared" si="12"/>
        <v>6.5615810000000004E-3</v>
      </c>
    </row>
    <row r="113" spans="1:8" x14ac:dyDescent="0.25">
      <c r="A113" s="1">
        <v>8.9999999999999999E-8</v>
      </c>
      <c r="B113" s="1">
        <f t="shared" si="9"/>
        <v>1.2900000010822996E-7</v>
      </c>
      <c r="C113" s="1">
        <f t="shared" si="13"/>
        <v>2.0140554000000109E-2</v>
      </c>
      <c r="D113" s="1">
        <f t="shared" si="7"/>
        <v>1.2640186864005012E-7</v>
      </c>
      <c r="E113" s="5">
        <f t="shared" si="10"/>
        <v>7.8840000000000008E-4</v>
      </c>
      <c r="F113" s="6">
        <f t="shared" si="8"/>
        <v>7.7252118722639994E-4</v>
      </c>
      <c r="G113" s="1">
        <f t="shared" si="11"/>
        <v>9.0000000000000012E-8</v>
      </c>
      <c r="H113" s="1">
        <f t="shared" si="12"/>
        <v>5.399097000000002E-3</v>
      </c>
    </row>
    <row r="114" spans="1:8" x14ac:dyDescent="0.25">
      <c r="A114" s="1">
        <v>5.4E-8</v>
      </c>
      <c r="B114" s="1">
        <f t="shared" si="9"/>
        <v>7.5000000108229949E-8</v>
      </c>
      <c r="C114" s="1">
        <f t="shared" si="13"/>
        <v>1.5742194000000109E-2</v>
      </c>
      <c r="D114" s="1">
        <f t="shared" si="7"/>
        <v>7.3819335556526168E-8</v>
      </c>
      <c r="E114" s="5">
        <f t="shared" si="10"/>
        <v>4.7304000000000004E-4</v>
      </c>
      <c r="F114" s="6">
        <f t="shared" si="8"/>
        <v>4.6559331255024002E-4</v>
      </c>
      <c r="G114" s="1">
        <f t="shared" si="11"/>
        <v>5.4000000000000007E-8</v>
      </c>
      <c r="H114" s="1">
        <f t="shared" si="12"/>
        <v>4.3983600000000005E-3</v>
      </c>
    </row>
    <row r="115" spans="1:8" x14ac:dyDescent="0.25">
      <c r="A115" s="1">
        <v>3.2000000000000002E-8</v>
      </c>
      <c r="B115" s="1">
        <f t="shared" si="9"/>
        <v>4.3000000108229947E-8</v>
      </c>
      <c r="C115" s="1">
        <f t="shared" si="13"/>
        <v>1.2194735000000109E-2</v>
      </c>
      <c r="D115" s="1">
        <f t="shared" si="7"/>
        <v>4.2475626501910103E-8</v>
      </c>
      <c r="E115" s="5">
        <f t="shared" si="10"/>
        <v>2.8032000000000003E-4</v>
      </c>
      <c r="F115" s="6">
        <f t="shared" si="8"/>
        <v>2.7690157188480001E-4</v>
      </c>
      <c r="G115" s="1">
        <f t="shared" si="11"/>
        <v>3.2000000000000002E-8</v>
      </c>
      <c r="H115" s="1">
        <f t="shared" si="12"/>
        <v>3.5474589999999993E-3</v>
      </c>
    </row>
    <row r="116" spans="1:8" x14ac:dyDescent="0.25">
      <c r="A116" s="1">
        <v>1.9000000000000001E-8</v>
      </c>
      <c r="B116" s="1">
        <f t="shared" si="9"/>
        <v>2.4000000108229946E-8</v>
      </c>
      <c r="C116" s="1">
        <f t="shared" si="13"/>
        <v>9.3620310000001091E-3</v>
      </c>
      <c r="D116" s="1">
        <f t="shared" si="7"/>
        <v>2.377531136321669E-8</v>
      </c>
      <c r="E116" s="5">
        <f t="shared" si="10"/>
        <v>1.6644000000000001E-4</v>
      </c>
      <c r="F116" s="6">
        <f t="shared" si="8"/>
        <v>1.6488178356035998E-4</v>
      </c>
      <c r="G116" s="1">
        <f t="shared" si="11"/>
        <v>1.9000000000000001E-8</v>
      </c>
      <c r="H116" s="1">
        <f t="shared" si="12"/>
        <v>2.8327040000000001E-3</v>
      </c>
    </row>
    <row r="117" spans="1:8" x14ac:dyDescent="0.25">
      <c r="A117" s="1">
        <v>1.0999999999999999E-8</v>
      </c>
      <c r="B117" s="1">
        <f t="shared" si="9"/>
        <v>1.3000000108229946E-8</v>
      </c>
      <c r="C117" s="1">
        <f t="shared" si="13"/>
        <v>7.1225780000001085E-3</v>
      </c>
      <c r="D117" s="1">
        <f t="shared" si="7"/>
        <v>1.2907406593459068E-8</v>
      </c>
      <c r="E117" s="5">
        <f t="shared" si="10"/>
        <v>9.6359999999999992E-5</v>
      </c>
      <c r="F117" s="6">
        <f t="shared" si="8"/>
        <v>9.5673668383919978E-5</v>
      </c>
      <c r="G117" s="1">
        <f t="shared" si="11"/>
        <v>1.0999999999999999E-8</v>
      </c>
      <c r="H117" s="1">
        <f t="shared" si="12"/>
        <v>2.2394530000000006E-3</v>
      </c>
    </row>
    <row r="118" spans="1:8" x14ac:dyDescent="0.25">
      <c r="A118" s="1">
        <v>6E-9</v>
      </c>
      <c r="B118" s="1">
        <f t="shared" si="9"/>
        <v>7.0000001082299465E-9</v>
      </c>
      <c r="C118" s="1">
        <f t="shared" si="13"/>
        <v>5.3697480000001081E-3</v>
      </c>
      <c r="D118" s="1">
        <f t="shared" si="7"/>
        <v>6.9624118716487778E-9</v>
      </c>
      <c r="E118" s="5">
        <f t="shared" si="10"/>
        <v>5.2559999999999998E-5</v>
      </c>
      <c r="F118" s="6">
        <f t="shared" si="8"/>
        <v>5.2277766045119991E-5</v>
      </c>
      <c r="G118" s="1">
        <f t="shared" si="11"/>
        <v>6E-9</v>
      </c>
      <c r="H118" s="1">
        <f t="shared" si="12"/>
        <v>1.7528300000000004E-3</v>
      </c>
    </row>
    <row r="119" spans="1:8" x14ac:dyDescent="0.25">
      <c r="A119" s="1">
        <v>4.0000000000000002E-9</v>
      </c>
      <c r="B119" s="1">
        <f t="shared" si="9"/>
        <v>3.0000001082299462E-9</v>
      </c>
      <c r="C119" s="1">
        <f t="shared" si="13"/>
        <v>4.0114510000001085E-3</v>
      </c>
      <c r="D119" s="1">
        <f t="shared" si="7"/>
        <v>2.9879657547957867E-9</v>
      </c>
      <c r="E119" s="5">
        <f t="shared" si="10"/>
        <v>3.5040000000000003E-5</v>
      </c>
      <c r="F119" s="6">
        <f t="shared" si="8"/>
        <v>3.4899438756959996E-5</v>
      </c>
      <c r="G119" s="1">
        <f t="shared" si="11"/>
        <v>4.0000000000000002E-9</v>
      </c>
      <c r="H119" s="1">
        <f t="shared" si="12"/>
        <v>1.3582969999999996E-3</v>
      </c>
    </row>
    <row r="120" spans="1:8" x14ac:dyDescent="0.25">
      <c r="A120" s="1">
        <v>2.0000000000000001E-9</v>
      </c>
      <c r="B120" s="1">
        <f t="shared" si="9"/>
        <v>1.0000001082299461E-9</v>
      </c>
      <c r="C120" s="1">
        <f t="shared" si="13"/>
        <v>2.9693580000001085E-3</v>
      </c>
      <c r="D120" s="1">
        <f t="shared" si="7"/>
        <v>9.9703074990857261E-10</v>
      </c>
      <c r="E120" s="5">
        <f t="shared" si="10"/>
        <v>1.7520000000000002E-5</v>
      </c>
      <c r="F120" s="6">
        <f t="shared" si="8"/>
        <v>1.7467976847840001E-5</v>
      </c>
      <c r="G120" s="1">
        <f t="shared" si="11"/>
        <v>2.0000000000000001E-9</v>
      </c>
      <c r="H120" s="1">
        <f t="shared" si="12"/>
        <v>1.042093E-3</v>
      </c>
    </row>
    <row r="121" spans="1:8" x14ac:dyDescent="0.25">
      <c r="A121" s="1">
        <v>1.0000000000000001E-9</v>
      </c>
      <c r="B121" s="1">
        <f t="shared" si="9"/>
        <v>1.082299460621237E-16</v>
      </c>
      <c r="C121" s="1">
        <f t="shared" si="13"/>
        <v>2.1778130000001082E-3</v>
      </c>
      <c r="D121" s="1">
        <f t="shared" si="7"/>
        <v>1.079942414786003E-16</v>
      </c>
      <c r="E121" s="5">
        <f t="shared" si="10"/>
        <v>8.7600000000000008E-6</v>
      </c>
      <c r="F121" s="6">
        <f t="shared" si="8"/>
        <v>8.7409223581200005E-6</v>
      </c>
      <c r="G121" s="1">
        <f t="shared" si="11"/>
        <v>1.0000000000000001E-9</v>
      </c>
      <c r="H121" s="1">
        <f t="shared" si="12"/>
        <v>7.9154500000000027E-4</v>
      </c>
    </row>
    <row r="122" spans="1:8" x14ac:dyDescent="0.25">
      <c r="B122" s="2">
        <f>SUM(B2:B121)</f>
        <v>60.000000000000007</v>
      </c>
      <c r="C122" s="1" t="s">
        <v>6</v>
      </c>
      <c r="D122" s="3">
        <f>SUM(D2:D121)</f>
        <v>7.0483134416265469E-2</v>
      </c>
      <c r="E122" s="2">
        <f>SUM(E2:E121)</f>
        <v>8759.9999999999982</v>
      </c>
    </row>
    <row r="123" spans="1:8" x14ac:dyDescent="0.25">
      <c r="A123" s="1" t="s">
        <v>3</v>
      </c>
      <c r="B123" s="2">
        <f>B122*8760</f>
        <v>525600.00000000012</v>
      </c>
      <c r="C123" s="1" t="s">
        <v>10</v>
      </c>
      <c r="D123" s="5">
        <f>D122*8760</f>
        <v>617.43225748648547</v>
      </c>
      <c r="E123" s="6" t="s">
        <v>15</v>
      </c>
      <c r="F123" s="5">
        <f>SUM(F2:F121)</f>
        <v>135.76213137905037</v>
      </c>
      <c r="G123" s="1" t="s">
        <v>23</v>
      </c>
    </row>
    <row r="124" spans="1:8" x14ac:dyDescent="0.25">
      <c r="B124" s="2"/>
      <c r="C124" s="1" t="s">
        <v>9</v>
      </c>
      <c r="D124" s="3">
        <f xml:space="preserve"> D123/B123*100</f>
        <v>0.11747189069377575</v>
      </c>
    </row>
    <row r="125" spans="1:8" x14ac:dyDescent="0.25">
      <c r="C125" s="1" t="s">
        <v>8</v>
      </c>
      <c r="D125" s="4">
        <f>D123/B123*1000000</f>
        <v>1174.7189069377575</v>
      </c>
      <c r="E125" s="6" t="s">
        <v>12</v>
      </c>
    </row>
    <row r="126" spans="1:8" x14ac:dyDescent="0.25">
      <c r="C126" s="1" t="s">
        <v>24</v>
      </c>
      <c r="D126" s="1">
        <f>(8760-F123)/8760</f>
        <v>0.9845020397969122</v>
      </c>
      <c r="E126" s="7">
        <f>(8760-1)/8760</f>
        <v>0.99988584474885844</v>
      </c>
      <c r="F126" s="6" t="s">
        <v>26</v>
      </c>
    </row>
    <row r="127" spans="1:8" x14ac:dyDescent="0.25">
      <c r="C127" s="1" t="s">
        <v>27</v>
      </c>
      <c r="E127" s="7">
        <f>1-E126</f>
        <v>1.1415525114155667E-4</v>
      </c>
      <c r="F127" s="6" t="s">
        <v>26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Preston</dc:creator>
  <cp:lastModifiedBy>Gene Preston</cp:lastModifiedBy>
  <dcterms:created xsi:type="dcterms:W3CDTF">2018-01-28T23:23:54Z</dcterms:created>
  <dcterms:modified xsi:type="dcterms:W3CDTF">2018-01-29T23:54:54Z</dcterms:modified>
</cp:coreProperties>
</file>