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8" i="1" l="1"/>
  <c r="B49" i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47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45" i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46" i="1"/>
  <c r="A47" i="1" s="1"/>
  <c r="C2" i="1" l="1"/>
  <c r="D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3" i="1"/>
  <c r="H45" i="1" l="1"/>
  <c r="G45" i="1"/>
  <c r="E2" i="1"/>
  <c r="F2" i="1" s="1"/>
  <c r="H2" i="1" s="1"/>
  <c r="G2" i="1"/>
  <c r="C3" i="1"/>
  <c r="H46" i="1" l="1"/>
  <c r="G46" i="1"/>
  <c r="D3" i="1"/>
  <c r="E3" i="1" s="1"/>
  <c r="C4" i="1"/>
  <c r="G47" i="1" l="1"/>
  <c r="H47" i="1"/>
  <c r="C5" i="1"/>
  <c r="D5" i="1" s="1"/>
  <c r="E5" i="1" s="1"/>
  <c r="D4" i="1"/>
  <c r="G3" i="1"/>
  <c r="F3" i="1"/>
  <c r="H3" i="1" s="1"/>
  <c r="G48" i="1" l="1"/>
  <c r="H48" i="1"/>
  <c r="C6" i="1"/>
  <c r="D6" i="1" s="1"/>
  <c r="E6" i="1" s="1"/>
  <c r="G4" i="1"/>
  <c r="E4" i="1"/>
  <c r="F4" i="1" s="1"/>
  <c r="H4" i="1" s="1"/>
  <c r="G5" i="1"/>
  <c r="F5" i="1"/>
  <c r="H5" i="1" s="1"/>
  <c r="H49" i="1" l="1"/>
  <c r="G49" i="1"/>
  <c r="C7" i="1"/>
  <c r="D7" i="1" s="1"/>
  <c r="E7" i="1" s="1"/>
  <c r="G6" i="1"/>
  <c r="F6" i="1"/>
  <c r="H6" i="1" s="1"/>
  <c r="C8" i="1" l="1"/>
  <c r="D8" i="1" s="1"/>
  <c r="E8" i="1" s="1"/>
  <c r="H50" i="1"/>
  <c r="G50" i="1"/>
  <c r="G7" i="1"/>
  <c r="F7" i="1"/>
  <c r="H7" i="1" s="1"/>
  <c r="C9" i="1" l="1"/>
  <c r="D9" i="1" s="1"/>
  <c r="E9" i="1" s="1"/>
  <c r="G51" i="1"/>
  <c r="H51" i="1"/>
  <c r="G8" i="1"/>
  <c r="F8" i="1"/>
  <c r="H8" i="1" s="1"/>
  <c r="C10" i="1" l="1"/>
  <c r="D10" i="1" s="1"/>
  <c r="E10" i="1" s="1"/>
  <c r="G52" i="1"/>
  <c r="H52" i="1"/>
  <c r="G9" i="1"/>
  <c r="F9" i="1"/>
  <c r="H9" i="1" s="1"/>
  <c r="C11" i="1" l="1"/>
  <c r="D11" i="1" s="1"/>
  <c r="E11" i="1" s="1"/>
  <c r="G53" i="1"/>
  <c r="H53" i="1"/>
  <c r="G10" i="1"/>
  <c r="F10" i="1"/>
  <c r="H10" i="1" s="1"/>
  <c r="C12" i="1" l="1"/>
  <c r="D12" i="1" s="1"/>
  <c r="E12" i="1" s="1"/>
  <c r="H54" i="1"/>
  <c r="G54" i="1"/>
  <c r="G11" i="1"/>
  <c r="F11" i="1"/>
  <c r="H11" i="1" s="1"/>
  <c r="C13" i="1" l="1"/>
  <c r="D13" i="1" s="1"/>
  <c r="E13" i="1" s="1"/>
  <c r="H55" i="1"/>
  <c r="G55" i="1"/>
  <c r="G12" i="1"/>
  <c r="F12" i="1"/>
  <c r="H12" i="1" s="1"/>
  <c r="C14" i="1" l="1"/>
  <c r="D14" i="1" s="1"/>
  <c r="E14" i="1" s="1"/>
  <c r="G56" i="1"/>
  <c r="H56" i="1"/>
  <c r="G13" i="1"/>
  <c r="F13" i="1"/>
  <c r="H13" i="1" s="1"/>
  <c r="C15" i="1" l="1"/>
  <c r="D15" i="1" s="1"/>
  <c r="E15" i="1" s="1"/>
  <c r="G57" i="1"/>
  <c r="H57" i="1"/>
  <c r="G14" i="1"/>
  <c r="F14" i="1"/>
  <c r="H14" i="1" s="1"/>
  <c r="C16" i="1" l="1"/>
  <c r="D16" i="1" s="1"/>
  <c r="E16" i="1" s="1"/>
  <c r="H58" i="1"/>
  <c r="G58" i="1"/>
  <c r="G15" i="1"/>
  <c r="F15" i="1"/>
  <c r="H15" i="1" s="1"/>
  <c r="C17" i="1" l="1"/>
  <c r="D17" i="1" s="1"/>
  <c r="G59" i="1"/>
  <c r="H59" i="1"/>
  <c r="C18" i="1"/>
  <c r="D18" i="1" s="1"/>
  <c r="E17" i="1"/>
  <c r="G16" i="1"/>
  <c r="F16" i="1"/>
  <c r="H16" i="1" s="1"/>
  <c r="G60" i="1" l="1"/>
  <c r="H60" i="1"/>
  <c r="C19" i="1"/>
  <c r="D19" i="1" s="1"/>
  <c r="E18" i="1"/>
  <c r="G17" i="1"/>
  <c r="F17" i="1"/>
  <c r="H17" i="1" s="1"/>
  <c r="G61" i="1" l="1"/>
  <c r="H61" i="1"/>
  <c r="G18" i="1"/>
  <c r="F18" i="1"/>
  <c r="H18" i="1" s="1"/>
  <c r="C20" i="1"/>
  <c r="D20" i="1" s="1"/>
  <c r="E19" i="1"/>
  <c r="H62" i="1" l="1"/>
  <c r="G62" i="1"/>
  <c r="C21" i="1"/>
  <c r="D21" i="1" s="1"/>
  <c r="E20" i="1"/>
  <c r="G19" i="1"/>
  <c r="F19" i="1"/>
  <c r="H19" i="1" s="1"/>
  <c r="H63" i="1" l="1"/>
  <c r="G63" i="1"/>
  <c r="C22" i="1"/>
  <c r="D22" i="1" s="1"/>
  <c r="E21" i="1"/>
  <c r="G20" i="1"/>
  <c r="F20" i="1"/>
  <c r="H20" i="1" s="1"/>
  <c r="G64" i="1" l="1"/>
  <c r="H64" i="1"/>
  <c r="G21" i="1"/>
  <c r="F21" i="1"/>
  <c r="H21" i="1" s="1"/>
  <c r="C23" i="1"/>
  <c r="D23" i="1" s="1"/>
  <c r="E22" i="1"/>
  <c r="H65" i="1" l="1"/>
  <c r="G65" i="1"/>
  <c r="C24" i="1"/>
  <c r="D24" i="1" s="1"/>
  <c r="E23" i="1"/>
  <c r="G22" i="1"/>
  <c r="F22" i="1"/>
  <c r="H22" i="1" s="1"/>
  <c r="H66" i="1" l="1"/>
  <c r="G66" i="1"/>
  <c r="C25" i="1"/>
  <c r="D25" i="1" s="1"/>
  <c r="E24" i="1"/>
  <c r="G23" i="1"/>
  <c r="F23" i="1"/>
  <c r="H23" i="1" s="1"/>
  <c r="G67" i="1" l="1"/>
  <c r="H67" i="1"/>
  <c r="C26" i="1"/>
  <c r="D26" i="1" s="1"/>
  <c r="E25" i="1"/>
  <c r="G24" i="1"/>
  <c r="F24" i="1"/>
  <c r="H24" i="1" s="1"/>
  <c r="G68" i="1" l="1"/>
  <c r="H68" i="1"/>
  <c r="C27" i="1"/>
  <c r="D27" i="1" s="1"/>
  <c r="E26" i="1"/>
  <c r="G25" i="1"/>
  <c r="F25" i="1"/>
  <c r="H25" i="1" s="1"/>
  <c r="G69" i="1" l="1"/>
  <c r="H69" i="1"/>
  <c r="G26" i="1"/>
  <c r="F26" i="1"/>
  <c r="H26" i="1" s="1"/>
  <c r="C28" i="1"/>
  <c r="D28" i="1" s="1"/>
  <c r="E27" i="1"/>
  <c r="H70" i="1" l="1"/>
  <c r="G70" i="1"/>
  <c r="C29" i="1"/>
  <c r="D29" i="1" s="1"/>
  <c r="E28" i="1"/>
  <c r="G27" i="1"/>
  <c r="F27" i="1"/>
  <c r="H27" i="1" s="1"/>
  <c r="G71" i="1" l="1"/>
  <c r="H71" i="1"/>
  <c r="C30" i="1"/>
  <c r="D30" i="1" s="1"/>
  <c r="E29" i="1"/>
  <c r="G28" i="1"/>
  <c r="F28" i="1"/>
  <c r="H28" i="1" s="1"/>
  <c r="G72" i="1" l="1"/>
  <c r="H72" i="1"/>
  <c r="G29" i="1"/>
  <c r="F29" i="1"/>
  <c r="H29" i="1" s="1"/>
  <c r="C31" i="1"/>
  <c r="D31" i="1" s="1"/>
  <c r="E30" i="1"/>
  <c r="G73" i="1" l="1"/>
  <c r="H73" i="1"/>
  <c r="C32" i="1"/>
  <c r="D32" i="1" s="1"/>
  <c r="E31" i="1"/>
  <c r="G30" i="1"/>
  <c r="F30" i="1"/>
  <c r="H30" i="1" s="1"/>
  <c r="H74" i="1" l="1"/>
  <c r="G74" i="1"/>
  <c r="C33" i="1"/>
  <c r="D33" i="1" s="1"/>
  <c r="E32" i="1"/>
  <c r="G31" i="1"/>
  <c r="F31" i="1"/>
  <c r="H31" i="1" s="1"/>
  <c r="G75" i="1" l="1"/>
  <c r="H75" i="1"/>
  <c r="C34" i="1"/>
  <c r="D34" i="1" s="1"/>
  <c r="E33" i="1"/>
  <c r="G32" i="1"/>
  <c r="F32" i="1"/>
  <c r="H32" i="1" s="1"/>
  <c r="G76" i="1" l="1"/>
  <c r="H76" i="1"/>
  <c r="G33" i="1"/>
  <c r="F33" i="1"/>
  <c r="H33" i="1" s="1"/>
  <c r="C35" i="1"/>
  <c r="D35" i="1" s="1"/>
  <c r="E34" i="1"/>
  <c r="G77" i="1" l="1"/>
  <c r="H77" i="1"/>
  <c r="G34" i="1"/>
  <c r="F34" i="1"/>
  <c r="H34" i="1" s="1"/>
  <c r="C36" i="1"/>
  <c r="D36" i="1" s="1"/>
  <c r="E35" i="1"/>
  <c r="H78" i="1" l="1"/>
  <c r="G78" i="1"/>
  <c r="C37" i="1"/>
  <c r="D37" i="1" s="1"/>
  <c r="E36" i="1"/>
  <c r="G35" i="1"/>
  <c r="F35" i="1"/>
  <c r="H35" i="1" s="1"/>
  <c r="G79" i="1" l="1"/>
  <c r="H79" i="1"/>
  <c r="G36" i="1"/>
  <c r="F36" i="1"/>
  <c r="H36" i="1" s="1"/>
  <c r="C38" i="1"/>
  <c r="D38" i="1" s="1"/>
  <c r="E37" i="1"/>
  <c r="G80" i="1" l="1"/>
  <c r="H80" i="1"/>
  <c r="C39" i="1"/>
  <c r="D39" i="1" s="1"/>
  <c r="E38" i="1"/>
  <c r="G37" i="1"/>
  <c r="F37" i="1"/>
  <c r="H37" i="1" s="1"/>
  <c r="H81" i="1" l="1"/>
  <c r="G81" i="1"/>
  <c r="C40" i="1"/>
  <c r="D40" i="1" s="1"/>
  <c r="E39" i="1"/>
  <c r="G38" i="1"/>
  <c r="F38" i="1"/>
  <c r="H38" i="1" s="1"/>
  <c r="H82" i="1" l="1"/>
  <c r="G82" i="1"/>
  <c r="C41" i="1"/>
  <c r="D41" i="1" s="1"/>
  <c r="E41" i="1" s="1"/>
  <c r="E40" i="1"/>
  <c r="G39" i="1"/>
  <c r="F39" i="1"/>
  <c r="H39" i="1" s="1"/>
  <c r="G83" i="1" l="1"/>
  <c r="H83" i="1"/>
  <c r="G84" i="1"/>
  <c r="H84" i="1"/>
  <c r="G41" i="1"/>
  <c r="F41" i="1"/>
  <c r="H41" i="1" s="1"/>
  <c r="G40" i="1"/>
  <c r="F40" i="1"/>
  <c r="H40" i="1" s="1"/>
</calcChain>
</file>

<file path=xl/sharedStrings.xml><?xml version="1.0" encoding="utf-8"?>
<sst xmlns="http://schemas.openxmlformats.org/spreadsheetml/2006/main" count="24" uniqueCount="16">
  <si>
    <t xml:space="preserve">        r</t>
  </si>
  <si>
    <t xml:space="preserve">  mass M</t>
  </si>
  <si>
    <t xml:space="preserve">    M/r^2</t>
  </si>
  <si>
    <t>sqr(M/r^2)</t>
  </si>
  <si>
    <t>v Newton</t>
  </si>
  <si>
    <t xml:space="preserve">   v sum</t>
  </si>
  <si>
    <t xml:space="preserve">   density</t>
  </si>
  <si>
    <t xml:space="preserve">     sum</t>
  </si>
  <si>
    <t xml:space="preserve">          K =</t>
  </si>
  <si>
    <t>K used here</t>
  </si>
  <si>
    <t xml:space="preserve">         |</t>
  </si>
  <si>
    <t>from program gravity.for, written to file KEQ1.TXT</t>
  </si>
  <si>
    <t>file EQ100.TXT has the fortran run for K=10 used in this spreadsheet</t>
  </si>
  <si>
    <t xml:space="preserve"> program</t>
  </si>
  <si>
    <t xml:space="preserve">  program</t>
  </si>
  <si>
    <t xml:space="preserve">   for K=1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</si>
</sst>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Sheet1!$B$44</c:f>
              <c:strCache>
                <c:ptCount val="1"/>
                <c:pt idx="0">
                  <c:v>   density</c:v>
                </c:pt>
              </c:strCache>
            </c:strRef>
          </c:tx>
          <c:marker>
            <c:symbol val="none"/>
          </c:marker>
          <c:xVal>
            <c:numRef>
              <c:f>Sheet1!$A$45:$A$84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Sheet1!$B$45:$B$84</c:f>
              <c:numCache>
                <c:formatCode>General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0.70699999999999996</c:v>
                </c:pt>
                <c:pt idx="3">
                  <c:v>0.49984899999999993</c:v>
                </c:pt>
                <c:pt idx="4">
                  <c:v>0.35339324299999991</c:v>
                </c:pt>
                <c:pt idx="5">
                  <c:v>0.24984902280099994</c:v>
                </c:pt>
                <c:pt idx="6">
                  <c:v>0.17664325912030696</c:v>
                </c:pt>
                <c:pt idx="7">
                  <c:v>0.12488678419805702</c:v>
                </c:pt>
                <c:pt idx="8">
                  <c:v>8.8294956428026303E-2</c:v>
                </c:pt>
                <c:pt idx="9">
                  <c:v>6.2424534194614592E-2</c:v>
                </c:pt>
                <c:pt idx="10">
                  <c:v>4.4134145675592512E-2</c:v>
                </c:pt>
                <c:pt idx="11">
                  <c:v>3.1202840992643904E-2</c:v>
                </c:pt>
                <c:pt idx="12">
                  <c:v>2.2060408581799237E-2</c:v>
                </c:pt>
                <c:pt idx="13">
                  <c:v>1.5596708867332059E-2</c:v>
                </c:pt>
                <c:pt idx="14">
                  <c:v>1.1026873169203765E-2</c:v>
                </c:pt>
                <c:pt idx="15">
                  <c:v>7.7959993306270618E-3</c:v>
                </c:pt>
                <c:pt idx="16">
                  <c:v>5.5117715267533323E-3</c:v>
                </c:pt>
                <c:pt idx="17">
                  <c:v>3.8968224694146056E-3</c:v>
                </c:pt>
                <c:pt idx="18">
                  <c:v>2.7550534858761262E-3</c:v>
                </c:pt>
                <c:pt idx="19">
                  <c:v>1.9478228145144211E-3</c:v>
                </c:pt>
                <c:pt idx="20">
                  <c:v>1.3771107298616956E-3</c:v>
                </c:pt>
                <c:pt idx="21">
                  <c:v>9.7361728601221876E-4</c:v>
                </c:pt>
                <c:pt idx="22">
                  <c:v>6.8834742121063859E-4</c:v>
                </c:pt>
                <c:pt idx="23">
                  <c:v>4.8666162679592148E-4</c:v>
                </c:pt>
                <c:pt idx="24">
                  <c:v>3.4406977014471646E-4</c:v>
                </c:pt>
                <c:pt idx="25">
                  <c:v>2.4325732749231452E-4</c:v>
                </c:pt>
                <c:pt idx="26">
                  <c:v>1.7198293053706637E-4</c:v>
                </c:pt>
                <c:pt idx="27">
                  <c:v>1.2159193188970591E-4</c:v>
                </c:pt>
                <c:pt idx="28">
                  <c:v>8.5965495846022073E-5</c:v>
                </c:pt>
                <c:pt idx="29">
                  <c:v>6.0777605563137603E-5</c:v>
                </c:pt>
                <c:pt idx="30">
                  <c:v>4.2969767133138285E-5</c:v>
                </c:pt>
                <c:pt idx="31">
                  <c:v>3.0379625363128765E-5</c:v>
                </c:pt>
                <c:pt idx="32">
                  <c:v>2.1478395131732035E-5</c:v>
                </c:pt>
                <c:pt idx="33">
                  <c:v>1.5185225358134548E-5</c:v>
                </c:pt>
                <c:pt idx="34">
                  <c:v>1.0735954328201124E-5</c:v>
                </c:pt>
                <c:pt idx="35">
                  <c:v>7.5903197100381941E-6</c:v>
                </c:pt>
                <c:pt idx="36">
                  <c:v>5.366356034997003E-6</c:v>
                </c:pt>
                <c:pt idx="37">
                  <c:v>3.7940137167428811E-6</c:v>
                </c:pt>
                <c:pt idx="38">
                  <c:v>2.6823676977372168E-6</c:v>
                </c:pt>
                <c:pt idx="39">
                  <c:v>1.8964339623002121E-6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Sheet1!$G$44</c:f>
              <c:strCache>
                <c:ptCount val="1"/>
                <c:pt idx="0">
                  <c:v>v Newton</c:v>
                </c:pt>
              </c:strCache>
            </c:strRef>
          </c:tx>
          <c:marker>
            <c:symbol val="none"/>
          </c:marker>
          <c:xVal>
            <c:numRef>
              <c:f>Sheet1!$A$45:$A$84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Sheet1!$G$45:$G$84</c:f>
              <c:numCache>
                <c:formatCode>General</c:formatCode>
                <c:ptCount val="40"/>
                <c:pt idx="0">
                  <c:v>0.7358967318856634</c:v>
                </c:pt>
                <c:pt idx="1">
                  <c:v>2.2314340680378617</c:v>
                </c:pt>
                <c:pt idx="2">
                  <c:v>2.8330697132262737</c:v>
                </c:pt>
                <c:pt idx="3">
                  <c:v>3.1614376476533583</c:v>
                </c:pt>
                <c:pt idx="4">
                  <c:v>3.3284425787445997</c:v>
                </c:pt>
                <c:pt idx="5">
                  <c:v>3.3910538185053918</c:v>
                </c:pt>
                <c:pt idx="6">
                  <c:v>3.3848146182619812</c:v>
                </c:pt>
                <c:pt idx="7">
                  <c:v>3.3335998560115159</c:v>
                </c:pt>
                <c:pt idx="8">
                  <c:v>3.2539394585640342</c:v>
                </c:pt>
                <c:pt idx="9">
                  <c:v>3.1574103312683324</c:v>
                </c:pt>
                <c:pt idx="10">
                  <c:v>3.0521202466482213</c:v>
                </c:pt>
                <c:pt idx="11">
                  <c:v>2.9436895216717405</c:v>
                </c:pt>
                <c:pt idx="12">
                  <c:v>2.8359442871819609</c:v>
                </c:pt>
                <c:pt idx="13">
                  <c:v>2.7313945156275028</c:v>
                </c:pt>
                <c:pt idx="14">
                  <c:v>2.6316031235731576</c:v>
                </c:pt>
                <c:pt idx="15">
                  <c:v>2.537469605729298</c:v>
                </c:pt>
                <c:pt idx="16">
                  <c:v>2.4493989058542507</c:v>
                </c:pt>
                <c:pt idx="17">
                  <c:v>2.3674733367030769</c:v>
                </c:pt>
                <c:pt idx="18">
                  <c:v>2.2915374751463262</c:v>
                </c:pt>
                <c:pt idx="19">
                  <c:v>2.2213194277275838</c:v>
                </c:pt>
                <c:pt idx="20">
                  <c:v>2.1564463823615001</c:v>
                </c:pt>
                <c:pt idx="21">
                  <c:v>2.0965161578199201</c:v>
                </c:pt>
                <c:pt idx="22">
                  <c:v>2.0410982337947381</c:v>
                </c:pt>
                <c:pt idx="23">
                  <c:v>1.989793959182709</c:v>
                </c:pt>
                <c:pt idx="24">
                  <c:v>1.9422023581491192</c:v>
                </c:pt>
                <c:pt idx="25">
                  <c:v>1.8979726025419861</c:v>
                </c:pt>
                <c:pt idx="26">
                  <c:v>1.8567649285787362</c:v>
                </c:pt>
                <c:pt idx="27">
                  <c:v>1.8182761066460726</c:v>
                </c:pt>
                <c:pt idx="28">
                  <c:v>1.7822373579296333</c:v>
                </c:pt>
                <c:pt idx="29">
                  <c:v>1.7484107068992685</c:v>
                </c:pt>
                <c:pt idx="30">
                  <c:v>1.7165878946328381</c:v>
                </c:pt>
                <c:pt idx="31">
                  <c:v>1.6865586263157293</c:v>
                </c:pt>
                <c:pt idx="32">
                  <c:v>1.658169774178748</c:v>
                </c:pt>
                <c:pt idx="33">
                  <c:v>1.6312810916577192</c:v>
                </c:pt>
                <c:pt idx="34">
                  <c:v>1.6057443756712959</c:v>
                </c:pt>
                <c:pt idx="35">
                  <c:v>1.5814638788160795</c:v>
                </c:pt>
                <c:pt idx="36">
                  <c:v>1.5583154366173748</c:v>
                </c:pt>
                <c:pt idx="37">
                  <c:v>1.5362258948474992</c:v>
                </c:pt>
                <c:pt idx="38">
                  <c:v>1.5151039568293656</c:v>
                </c:pt>
                <c:pt idx="39">
                  <c:v>1.4949247472699085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Sheet1!$H$44</c:f>
              <c:strCache>
                <c:ptCount val="1"/>
                <c:pt idx="0">
                  <c:v>   v sum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xVal>
            <c:numRef>
              <c:f>Sheet1!$A$45:$A$84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Sheet1!$H$45:$H$84</c:f>
              <c:numCache>
                <c:formatCode>General</c:formatCode>
                <c:ptCount val="40"/>
                <c:pt idx="0">
                  <c:v>1.3735875217837412</c:v>
                </c:pt>
                <c:pt idx="1">
                  <c:v>2.94184366681848</c:v>
                </c:pt>
                <c:pt idx="2">
                  <c:v>3.7723492892360855</c:v>
                </c:pt>
                <c:pt idx="3">
                  <c:v>4.3261156896227364</c:v>
                </c:pt>
                <c:pt idx="4">
                  <c:v>4.7114910803269066</c:v>
                </c:pt>
                <c:pt idx="5">
                  <c:v>4.9848734226658156</c:v>
                </c:pt>
                <c:pt idx="6">
                  <c:v>5.1812323128769284</c:v>
                </c:pt>
                <c:pt idx="7">
                  <c:v>5.3237426834887502</c:v>
                </c:pt>
                <c:pt idx="8">
                  <c:v>5.4282153531340294</c:v>
                </c:pt>
                <c:pt idx="9">
                  <c:v>5.5056058703833859</c:v>
                </c:pt>
                <c:pt idx="10">
                  <c:v>5.5635337223746566</c:v>
                </c:pt>
                <c:pt idx="11">
                  <c:v>5.6073504759378121</c:v>
                </c:pt>
                <c:pt idx="12">
                  <c:v>5.6408001950077971</c:v>
                </c:pt>
                <c:pt idx="13">
                  <c:v>5.6665268374904914</c:v>
                </c:pt>
                <c:pt idx="14">
                  <c:v>5.6863924943675856</c:v>
                </c:pt>
                <c:pt idx="15">
                  <c:v>5.7017307688104664</c:v>
                </c:pt>
                <c:pt idx="16">
                  <c:v>5.7135170009373386</c:v>
                </c:pt>
                <c:pt idx="17">
                  <c:v>5.7224514257440404</c:v>
                </c:pt>
                <c:pt idx="18">
                  <c:v>5.7290599892128897</c:v>
                </c:pt>
                <c:pt idx="19">
                  <c:v>5.733755837145492</c:v>
                </c:pt>
                <c:pt idx="20">
                  <c:v>5.7368663153327883</c:v>
                </c:pt>
                <c:pt idx="21">
                  <c:v>5.7386436934174609</c:v>
                </c:pt>
                <c:pt idx="22">
                  <c:v>5.7392912280176196</c:v>
                </c:pt>
                <c:pt idx="23">
                  <c:v>5.7389972922105477</c:v>
                </c:pt>
                <c:pt idx="24">
                  <c:v>5.7379144294769677</c:v>
                </c:pt>
                <c:pt idx="25">
                  <c:v>5.7361670617233598</c:v>
                </c:pt>
                <c:pt idx="26">
                  <c:v>5.7338710170355247</c:v>
                </c:pt>
                <c:pt idx="27">
                  <c:v>5.7311317835136188</c:v>
                </c:pt>
                <c:pt idx="28">
                  <c:v>5.7280247101422317</c:v>
                </c:pt>
                <c:pt idx="29">
                  <c:v>5.724631306905275</c:v>
                </c:pt>
                <c:pt idx="30">
                  <c:v>5.7210152735331867</c:v>
                </c:pt>
                <c:pt idx="31">
                  <c:v>5.7172278597236268</c:v>
                </c:pt>
                <c:pt idx="32">
                  <c:v>5.7133162874113665</c:v>
                </c:pt>
                <c:pt idx="33">
                  <c:v>5.7093285419565758</c:v>
                </c:pt>
                <c:pt idx="34">
                  <c:v>5.7052954524722033</c:v>
                </c:pt>
                <c:pt idx="35">
                  <c:v>5.7012448324905325</c:v>
                </c:pt>
                <c:pt idx="36">
                  <c:v>5.6972061784702861</c:v>
                </c:pt>
                <c:pt idx="37">
                  <c:v>5.6931958055208325</c:v>
                </c:pt>
                <c:pt idx="38">
                  <c:v>5.6892369119241293</c:v>
                </c:pt>
                <c:pt idx="39">
                  <c:v>5.6853273608473938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34624"/>
        <c:axId val="112829184"/>
      </c:scatterChart>
      <c:valAx>
        <c:axId val="113834624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112829184"/>
        <c:crosses val="autoZero"/>
        <c:crossBetween val="midCat"/>
      </c:valAx>
      <c:valAx>
        <c:axId val="11282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83462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   density</c:v>
                </c:pt>
              </c:strCache>
            </c:strRef>
          </c:tx>
          <c:marker>
            <c:symbol val="none"/>
          </c:marker>
          <c:xVal>
            <c:numRef>
              <c:f>Sheet1!$A$2:$A$41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Sheet1!$B$2:$B$41</c:f>
              <c:numCache>
                <c:formatCode>General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0.70699999999999996</c:v>
                </c:pt>
                <c:pt idx="3">
                  <c:v>0.49984899999999993</c:v>
                </c:pt>
                <c:pt idx="4">
                  <c:v>0.35339324299999991</c:v>
                </c:pt>
                <c:pt idx="5">
                  <c:v>0.24984902280099994</c:v>
                </c:pt>
                <c:pt idx="6">
                  <c:v>0.17664325912030696</c:v>
                </c:pt>
                <c:pt idx="7">
                  <c:v>0.12488678419805702</c:v>
                </c:pt>
                <c:pt idx="8">
                  <c:v>8.8294956428026303E-2</c:v>
                </c:pt>
                <c:pt idx="9">
                  <c:v>6.2424534194614592E-2</c:v>
                </c:pt>
                <c:pt idx="10">
                  <c:v>4.4134145675592512E-2</c:v>
                </c:pt>
                <c:pt idx="11">
                  <c:v>3.1202840992643904E-2</c:v>
                </c:pt>
                <c:pt idx="12">
                  <c:v>2.2060408581799237E-2</c:v>
                </c:pt>
                <c:pt idx="13">
                  <c:v>1.5596708867332059E-2</c:v>
                </c:pt>
                <c:pt idx="14">
                  <c:v>1.1026873169203765E-2</c:v>
                </c:pt>
                <c:pt idx="15">
                  <c:v>7.7959993306270618E-3</c:v>
                </c:pt>
                <c:pt idx="16">
                  <c:v>5.5117715267533323E-3</c:v>
                </c:pt>
                <c:pt idx="17">
                  <c:v>3.8968224694146056E-3</c:v>
                </c:pt>
                <c:pt idx="18">
                  <c:v>2.7550534858761262E-3</c:v>
                </c:pt>
                <c:pt idx="19">
                  <c:v>1.9478228145144211E-3</c:v>
                </c:pt>
                <c:pt idx="20">
                  <c:v>1.3771107298616956E-3</c:v>
                </c:pt>
                <c:pt idx="21">
                  <c:v>9.7361728601221876E-4</c:v>
                </c:pt>
                <c:pt idx="22">
                  <c:v>6.8834742121063859E-4</c:v>
                </c:pt>
                <c:pt idx="23">
                  <c:v>4.8666162679592148E-4</c:v>
                </c:pt>
                <c:pt idx="24">
                  <c:v>3.4406977014471646E-4</c:v>
                </c:pt>
                <c:pt idx="25">
                  <c:v>2.4325732749231452E-4</c:v>
                </c:pt>
                <c:pt idx="26">
                  <c:v>1.7198293053706637E-4</c:v>
                </c:pt>
                <c:pt idx="27">
                  <c:v>1.2159193188970591E-4</c:v>
                </c:pt>
                <c:pt idx="28">
                  <c:v>8.5965495846022073E-5</c:v>
                </c:pt>
                <c:pt idx="29">
                  <c:v>6.0777605563137603E-5</c:v>
                </c:pt>
                <c:pt idx="30">
                  <c:v>4.2969767133138285E-5</c:v>
                </c:pt>
                <c:pt idx="31">
                  <c:v>3.0379625363128765E-5</c:v>
                </c:pt>
                <c:pt idx="32">
                  <c:v>2.1478395131732035E-5</c:v>
                </c:pt>
                <c:pt idx="33">
                  <c:v>1.5185225358134548E-5</c:v>
                </c:pt>
                <c:pt idx="34">
                  <c:v>1.0735954328201124E-5</c:v>
                </c:pt>
                <c:pt idx="35">
                  <c:v>7.5903197100381941E-6</c:v>
                </c:pt>
                <c:pt idx="36">
                  <c:v>5.366356034997003E-6</c:v>
                </c:pt>
                <c:pt idx="37">
                  <c:v>3.7940137167428811E-6</c:v>
                </c:pt>
                <c:pt idx="38">
                  <c:v>2.6823676977372168E-6</c:v>
                </c:pt>
                <c:pt idx="39">
                  <c:v>1.8964339623002121E-6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v Newton</c:v>
                </c:pt>
              </c:strCache>
            </c:strRef>
          </c:tx>
          <c:marker>
            <c:symbol val="none"/>
          </c:marker>
          <c:xVal>
            <c:numRef>
              <c:f>Sheet1!$A$2:$A$41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Sheet1!$G$2:$G$41</c:f>
              <c:numCache>
                <c:formatCode>General</c:formatCode>
                <c:ptCount val="40"/>
                <c:pt idx="0">
                  <c:v>1.7724538498928541</c:v>
                </c:pt>
                <c:pt idx="1">
                  <c:v>2.5066282731988805</c:v>
                </c:pt>
                <c:pt idx="2">
                  <c:v>2.8090271517466685</c:v>
                </c:pt>
                <c:pt idx="3">
                  <c:v>2.9438136077764399</c:v>
                </c:pt>
                <c:pt idx="4">
                  <c:v>2.988515108284886</c:v>
                </c:pt>
                <c:pt idx="5">
                  <c:v>2.9802202142428293</c:v>
                </c:pt>
                <c:pt idx="6">
                  <c:v>2.9399832431764126</c:v>
                </c:pt>
                <c:pt idx="7">
                  <c:v>2.8807477618859649</c:v>
                </c:pt>
                <c:pt idx="8">
                  <c:v>2.8107973701696989</c:v>
                </c:pt>
                <c:pt idx="9">
                  <c:v>2.7355323687297153</c:v>
                </c:pt>
                <c:pt idx="10">
                  <c:v>2.6584864980715821</c:v>
                </c:pt>
                <c:pt idx="11">
                  <c:v>2.5819512522979422</c:v>
                </c:pt>
                <c:pt idx="12">
                  <c:v>2.5073781536057109</c:v>
                </c:pt>
                <c:pt idx="13">
                  <c:v>2.4356466921796294</c:v>
                </c:pt>
                <c:pt idx="14">
                  <c:v>2.3672468353917346</c:v>
                </c:pt>
                <c:pt idx="15">
                  <c:v>2.3024051442889877</c:v>
                </c:pt>
                <c:pt idx="16">
                  <c:v>2.2411726267007022</c:v>
                </c:pt>
                <c:pt idx="17">
                  <c:v>2.1834861095965872</c:v>
                </c:pt>
                <c:pt idx="18">
                  <c:v>2.1292110362185301</c:v>
                </c:pt>
                <c:pt idx="19">
                  <c:v>2.0781711246430912</c:v>
                </c:pt>
                <c:pt idx="20">
                  <c:v>2.0301686960733627</c:v>
                </c:pt>
                <c:pt idx="21">
                  <c:v>1.9849983754052829</c:v>
                </c:pt>
                <c:pt idx="22">
                  <c:v>1.9424560980089094</c:v>
                </c:pt>
                <c:pt idx="23">
                  <c:v>1.9023448128081692</c:v>
                </c:pt>
                <c:pt idx="24">
                  <c:v>1.8644778819779364</c:v>
                </c:pt>
                <c:pt idx="25">
                  <c:v>1.828680895919881</c:v>
                </c:pt>
                <c:pt idx="26">
                  <c:v>1.7947924177207932</c:v>
                </c:pt>
                <c:pt idx="27">
                  <c:v>1.7626640226686421</c:v>
                </c:pt>
                <c:pt idx="28">
                  <c:v>1.7321598904773403</c:v>
                </c:pt>
                <c:pt idx="29">
                  <c:v>1.7031561297527604</c:v>
                </c:pt>
                <c:pt idx="30">
                  <c:v>1.6755399579684129</c:v>
                </c:pt>
                <c:pt idx="31">
                  <c:v>1.6492088199620598</c:v>
                </c:pt>
                <c:pt idx="32">
                  <c:v>1.6240694993977038</c:v>
                </c:pt>
                <c:pt idx="33">
                  <c:v>1.6000372575710635</c:v>
                </c:pt>
                <c:pt idx="34">
                  <c:v>1.5770350200169703</c:v>
                </c:pt>
                <c:pt idx="35">
                  <c:v>1.5549926218722145</c:v>
                </c:pt>
                <c:pt idx="36">
                  <c:v>1.5338461165884139</c:v>
                </c:pt>
                <c:pt idx="37">
                  <c:v>1.5135371484516065</c:v>
                </c:pt>
                <c:pt idx="38">
                  <c:v>1.494012386778417</c:v>
                </c:pt>
                <c:pt idx="39">
                  <c:v>1.4752230181405039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   v sum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xVal>
            <c:numRef>
              <c:f>Sheet1!$A$2:$A$41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Sheet1!$H$2:$H$41</c:f>
              <c:numCache>
                <c:formatCode>General</c:formatCode>
                <c:ptCount val="40"/>
                <c:pt idx="0">
                  <c:v>2.2167648724871238</c:v>
                </c:pt>
                <c:pt idx="1">
                  <c:v>3.134978947263555</c:v>
                </c:pt>
                <c:pt idx="2">
                  <c:v>3.5715558634740296</c:v>
                </c:pt>
                <c:pt idx="3">
                  <c:v>3.8149267060957563</c:v>
                </c:pt>
                <c:pt idx="4">
                  <c:v>3.9514232228852904</c:v>
                </c:pt>
                <c:pt idx="5">
                  <c:v>4.0226522806979572</c:v>
                </c:pt>
                <c:pt idx="6">
                  <c:v>4.0524024960879714</c:v>
                </c:pt>
                <c:pt idx="7">
                  <c:v>4.0554522284057466</c:v>
                </c:pt>
                <c:pt idx="8">
                  <c:v>4.0414074239875877</c:v>
                </c:pt>
                <c:pt idx="9">
                  <c:v>4.0166715373141324</c:v>
                </c:pt>
                <c:pt idx="10">
                  <c:v>3.9855680504487974</c:v>
                </c:pt>
                <c:pt idx="11">
                  <c:v>3.951026926323733</c:v>
                </c:pt>
                <c:pt idx="12">
                  <c:v>3.9150256327363677</c:v>
                </c:pt>
                <c:pt idx="13">
                  <c:v>3.8788826028240404</c:v>
                </c:pt>
                <c:pt idx="14">
                  <c:v>3.8434574473391248</c:v>
                </c:pt>
                <c:pt idx="15">
                  <c:v>3.8092899634452015</c:v>
                </c:pt>
                <c:pt idx="16">
                  <c:v>3.7766977914313582</c:v>
                </c:pt>
                <c:pt idx="17">
                  <c:v>3.7458455119152361</c:v>
                </c:pt>
                <c:pt idx="18">
                  <c:v>3.7167936952570937</c:v>
                </c:pt>
                <c:pt idx="19">
                  <c:v>3.6895337145035838</c:v>
                </c:pt>
                <c:pt idx="20">
                  <c:v>3.6640123714040866</c:v>
                </c:pt>
                <c:pt idx="21">
                  <c:v>3.6401492021051078</c:v>
                </c:pt>
                <c:pt idx="22">
                  <c:v>3.6178485153712758</c:v>
                </c:pt>
                <c:pt idx="23">
                  <c:v>3.5970076451460233</c:v>
                </c:pt>
                <c:pt idx="24">
                  <c:v>3.5775224922108615</c:v>
                </c:pt>
                <c:pt idx="25">
                  <c:v>3.5592911361017028</c:v>
                </c:pt>
                <c:pt idx="26">
                  <c:v>3.5422160849252893</c:v>
                </c:pt>
                <c:pt idx="27">
                  <c:v>3.5262055746502203</c:v>
                </c:pt>
                <c:pt idx="28">
                  <c:v>3.5111742150891629</c:v>
                </c:pt>
                <c:pt idx="29">
                  <c:v>3.4970431959731676</c:v>
                </c:pt>
                <c:pt idx="30">
                  <c:v>3.4837402051850872</c:v>
                </c:pt>
                <c:pt idx="31">
                  <c:v>3.4711991664759521</c:v>
                </c:pt>
                <c:pt idx="32">
                  <c:v>3.4593598714929437</c:v>
                </c:pt>
                <c:pt idx="33">
                  <c:v>3.4481675574821771</c:v>
                </c:pt>
                <c:pt idx="34">
                  <c:v>3.4375724652030861</c:v>
                </c:pt>
                <c:pt idx="35">
                  <c:v>3.4275293996274212</c:v>
                </c:pt>
                <c:pt idx="36">
                  <c:v>3.4179973075765866</c:v>
                </c:pt>
                <c:pt idx="37">
                  <c:v>3.4089388806008003</c:v>
                </c:pt>
                <c:pt idx="38">
                  <c:v>3.4003201874030875</c:v>
                </c:pt>
                <c:pt idx="39">
                  <c:v>3.3921103374323414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94176"/>
        <c:axId val="112995712"/>
      </c:scatterChart>
      <c:valAx>
        <c:axId val="112994176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112995712"/>
        <c:crosses val="autoZero"/>
        <c:crossBetween val="midCat"/>
      </c:valAx>
      <c:valAx>
        <c:axId val="11299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99417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41</xdr:row>
      <xdr:rowOff>104774</xdr:rowOff>
    </xdr:from>
    <xdr:to>
      <xdr:col>15</xdr:col>
      <xdr:colOff>28575</xdr:colOff>
      <xdr:row>59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21</xdr:row>
      <xdr:rowOff>38099</xdr:rowOff>
    </xdr:from>
    <xdr:to>
      <xdr:col>15</xdr:col>
      <xdr:colOff>28575</xdr:colOff>
      <xdr:row>39</xdr:row>
      <xdr:rowOff>85724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25" workbookViewId="0">
      <selection activeCell="B43" sqref="B43"/>
    </sheetView>
  </sheetViews>
  <sheetFormatPr defaultRowHeight="15" x14ac:dyDescent="0.25"/>
  <cols>
    <col min="3" max="3" width="9.85546875" customWidth="1"/>
    <col min="5" max="5" width="9.85546875" customWidth="1"/>
  </cols>
  <sheetData>
    <row r="1" spans="1:8" x14ac:dyDescent="0.25">
      <c r="A1" t="s">
        <v>0</v>
      </c>
      <c r="B1" t="s">
        <v>6</v>
      </c>
      <c r="C1" t="s">
        <v>1</v>
      </c>
      <c r="D1" t="s">
        <v>2</v>
      </c>
      <c r="E1" t="s">
        <v>3</v>
      </c>
      <c r="F1" t="s">
        <v>7</v>
      </c>
      <c r="G1" t="s">
        <v>4</v>
      </c>
      <c r="H1" t="s">
        <v>5</v>
      </c>
    </row>
    <row r="2" spans="1:8" x14ac:dyDescent="0.25">
      <c r="A2">
        <v>1</v>
      </c>
      <c r="B2">
        <v>1</v>
      </c>
      <c r="C2">
        <f>B2*3.14159265*A2*A2</f>
        <v>3.1415926500000002</v>
      </c>
      <c r="D2">
        <f>C2/(A2*A2)</f>
        <v>3.1415926500000002</v>
      </c>
      <c r="E2">
        <f>SQRT(D2)</f>
        <v>1.7724538498928541</v>
      </c>
      <c r="F2">
        <f>D2+E2</f>
        <v>4.9140464998928541</v>
      </c>
      <c r="G2">
        <f>SQRT(D2*A2)</f>
        <v>1.7724538498928541</v>
      </c>
      <c r="H2">
        <f>SQRT(F2*A2)</f>
        <v>2.2167648724871238</v>
      </c>
    </row>
    <row r="3" spans="1:8" x14ac:dyDescent="0.25">
      <c r="A3">
        <f>A2+1</f>
        <v>2</v>
      </c>
      <c r="B3">
        <v>1</v>
      </c>
      <c r="C3">
        <f>C2+B3*3.14159265*(A3*A3-A2*A2)</f>
        <v>12.566370600000001</v>
      </c>
      <c r="D3">
        <f t="shared" ref="D3:D40" si="0">C3/(A3*A3)</f>
        <v>3.1415926500000002</v>
      </c>
      <c r="E3">
        <f t="shared" ref="E3:E41" si="1">SQRT(D3)</f>
        <v>1.7724538498928541</v>
      </c>
      <c r="F3">
        <f t="shared" ref="F3:F41" si="2">D3+E3</f>
        <v>4.9140464998928541</v>
      </c>
      <c r="G3">
        <f t="shared" ref="G3:G41" si="3">SQRT(D3*A3)</f>
        <v>2.5066282731988805</v>
      </c>
      <c r="H3">
        <f t="shared" ref="H3:H41" si="4">SQRT(F3*A3)</f>
        <v>3.134978947263555</v>
      </c>
    </row>
    <row r="4" spans="1:8" x14ac:dyDescent="0.25">
      <c r="A4">
        <f t="shared" ref="A4:A41" si="5">A3+1</f>
        <v>3</v>
      </c>
      <c r="B4">
        <f>B3*0.707</f>
        <v>0.70699999999999996</v>
      </c>
      <c r="C4">
        <f t="shared" ref="C4:C41" si="6">C3+B4*3.14159265*(A4*A4-A3*A3)</f>
        <v>23.671900617750001</v>
      </c>
      <c r="D4">
        <f t="shared" si="0"/>
        <v>2.6302111797500003</v>
      </c>
      <c r="E4">
        <f t="shared" si="1"/>
        <v>1.6217925822219068</v>
      </c>
      <c r="F4">
        <f t="shared" si="2"/>
        <v>4.2520037619719071</v>
      </c>
      <c r="G4">
        <f t="shared" si="3"/>
        <v>2.8090271517466685</v>
      </c>
      <c r="H4">
        <f t="shared" si="4"/>
        <v>3.5715558634740296</v>
      </c>
    </row>
    <row r="5" spans="1:8" x14ac:dyDescent="0.25">
      <c r="A5">
        <f t="shared" si="5"/>
        <v>4</v>
      </c>
      <c r="B5">
        <f t="shared" ref="B5:B41" si="7">B4*0.707</f>
        <v>0.49984899999999993</v>
      </c>
      <c r="C5">
        <f t="shared" si="6"/>
        <v>34.664154229318953</v>
      </c>
      <c r="D5">
        <f t="shared" si="0"/>
        <v>2.1665096393324346</v>
      </c>
      <c r="E5">
        <f t="shared" si="1"/>
        <v>1.4719068038882199</v>
      </c>
      <c r="F5">
        <f t="shared" si="2"/>
        <v>3.6384164432206543</v>
      </c>
      <c r="G5">
        <f t="shared" si="3"/>
        <v>2.9438136077764399</v>
      </c>
      <c r="H5">
        <f t="shared" si="4"/>
        <v>3.8149267060957563</v>
      </c>
    </row>
    <row r="6" spans="1:8" x14ac:dyDescent="0.25">
      <c r="A6">
        <f t="shared" si="5"/>
        <v>5</v>
      </c>
      <c r="B6">
        <f t="shared" si="7"/>
        <v>0.35339324299999991</v>
      </c>
      <c r="C6">
        <f t="shared" si="6"/>
        <v>44.656112762235125</v>
      </c>
      <c r="D6">
        <f t="shared" si="0"/>
        <v>1.7862445104894049</v>
      </c>
      <c r="E6">
        <f t="shared" si="1"/>
        <v>1.33650458678203</v>
      </c>
      <c r="F6">
        <f t="shared" si="2"/>
        <v>3.1227490972714351</v>
      </c>
      <c r="G6">
        <f t="shared" si="3"/>
        <v>2.988515108284886</v>
      </c>
      <c r="H6">
        <f t="shared" si="4"/>
        <v>3.9514232228852904</v>
      </c>
    </row>
    <row r="7" spans="1:8" x14ac:dyDescent="0.25">
      <c r="A7">
        <f t="shared" si="5"/>
        <v>6</v>
      </c>
      <c r="B7">
        <f t="shared" si="7"/>
        <v>0.24984902280099994</v>
      </c>
      <c r="C7">
        <f t="shared" si="6"/>
        <v>53.290275152289468</v>
      </c>
      <c r="D7">
        <f t="shared" si="0"/>
        <v>1.4802854208969296</v>
      </c>
      <c r="E7">
        <f t="shared" si="1"/>
        <v>1.2166698076704827</v>
      </c>
      <c r="F7">
        <f t="shared" si="2"/>
        <v>2.6969552285674121</v>
      </c>
      <c r="G7">
        <f t="shared" si="3"/>
        <v>2.9802202142428293</v>
      </c>
      <c r="H7">
        <f t="shared" si="4"/>
        <v>4.0226522806979572</v>
      </c>
    </row>
    <row r="8" spans="1:8" x14ac:dyDescent="0.25">
      <c r="A8">
        <f t="shared" si="5"/>
        <v>7</v>
      </c>
      <c r="B8">
        <f t="shared" si="7"/>
        <v>0.17664325912030696</v>
      </c>
      <c r="C8">
        <f t="shared" si="6"/>
        <v>60.504510291106691</v>
      </c>
      <c r="D8">
        <f t="shared" si="0"/>
        <v>1.2347859243082997</v>
      </c>
      <c r="E8">
        <f t="shared" si="1"/>
        <v>1.1112092171631316</v>
      </c>
      <c r="F8">
        <f t="shared" si="2"/>
        <v>2.3459951414714313</v>
      </c>
      <c r="G8">
        <f t="shared" si="3"/>
        <v>2.9399832431764126</v>
      </c>
      <c r="H8">
        <f t="shared" si="4"/>
        <v>4.0524024960879714</v>
      </c>
    </row>
    <row r="9" spans="1:8" x14ac:dyDescent="0.25">
      <c r="A9">
        <f t="shared" si="5"/>
        <v>8</v>
      </c>
      <c r="B9">
        <f t="shared" si="7"/>
        <v>0.12488678419805702</v>
      </c>
      <c r="C9">
        <f t="shared" si="6"/>
        <v>66.389661340887969</v>
      </c>
      <c r="D9">
        <f t="shared" si="0"/>
        <v>1.0373384584513745</v>
      </c>
      <c r="E9">
        <f t="shared" si="1"/>
        <v>1.0184981386587677</v>
      </c>
      <c r="F9">
        <f t="shared" si="2"/>
        <v>2.055836597110142</v>
      </c>
      <c r="G9">
        <f t="shared" si="3"/>
        <v>2.8807477618859649</v>
      </c>
      <c r="H9">
        <f t="shared" si="4"/>
        <v>4.0554522284057466</v>
      </c>
    </row>
    <row r="10" spans="1:8" x14ac:dyDescent="0.25">
      <c r="A10">
        <f t="shared" si="5"/>
        <v>9</v>
      </c>
      <c r="B10">
        <f t="shared" si="7"/>
        <v>8.8294956428026303E-2</v>
      </c>
      <c r="C10">
        <f t="shared" si="6"/>
        <v>71.105236705376043</v>
      </c>
      <c r="D10">
        <f t="shared" si="0"/>
        <v>0.87784242846143268</v>
      </c>
      <c r="E10">
        <f t="shared" si="1"/>
        <v>0.93693245672323289</v>
      </c>
      <c r="F10">
        <f t="shared" si="2"/>
        <v>1.8147748851846655</v>
      </c>
      <c r="G10">
        <f t="shared" si="3"/>
        <v>2.8107973701696989</v>
      </c>
      <c r="H10">
        <f t="shared" si="4"/>
        <v>4.0414074239875877</v>
      </c>
    </row>
    <row r="11" spans="1:8" x14ac:dyDescent="0.25">
      <c r="A11">
        <f t="shared" si="5"/>
        <v>10</v>
      </c>
      <c r="B11">
        <f t="shared" si="7"/>
        <v>6.2424534194614592E-2</v>
      </c>
      <c r="C11">
        <f t="shared" si="6"/>
        <v>74.831373403680061</v>
      </c>
      <c r="D11">
        <f t="shared" si="0"/>
        <v>0.74831373403680057</v>
      </c>
      <c r="E11">
        <f t="shared" si="1"/>
        <v>0.86505128983014679</v>
      </c>
      <c r="F11">
        <f t="shared" si="2"/>
        <v>1.6133650238669475</v>
      </c>
      <c r="G11">
        <f t="shared" si="3"/>
        <v>2.7355323687297153</v>
      </c>
      <c r="H11">
        <f t="shared" si="4"/>
        <v>4.0166715373141324</v>
      </c>
    </row>
    <row r="12" spans="1:8" x14ac:dyDescent="0.25">
      <c r="A12">
        <f t="shared" si="5"/>
        <v>11</v>
      </c>
      <c r="B12">
        <f t="shared" si="7"/>
        <v>4.4134145675592512E-2</v>
      </c>
      <c r="C12">
        <f t="shared" si="6"/>
        <v>77.74305506471795</v>
      </c>
      <c r="D12">
        <f t="shared" si="0"/>
        <v>0.64250458731171856</v>
      </c>
      <c r="E12">
        <f t="shared" si="1"/>
        <v>0.80156383857539293</v>
      </c>
      <c r="F12">
        <f t="shared" si="2"/>
        <v>1.4440684258871115</v>
      </c>
      <c r="G12">
        <f t="shared" si="3"/>
        <v>2.6584864980715821</v>
      </c>
      <c r="H12">
        <f t="shared" si="4"/>
        <v>3.9855680504487974</v>
      </c>
    </row>
    <row r="13" spans="1:8" x14ac:dyDescent="0.25">
      <c r="A13">
        <f t="shared" si="5"/>
        <v>12</v>
      </c>
      <c r="B13">
        <f t="shared" si="7"/>
        <v>3.1202840992643904E-2</v>
      </c>
      <c r="C13">
        <f t="shared" si="6"/>
        <v>79.997667230914956</v>
      </c>
      <c r="D13">
        <f t="shared" si="0"/>
        <v>0.55553935577024272</v>
      </c>
      <c r="E13">
        <f t="shared" si="1"/>
        <v>0.74534512527435415</v>
      </c>
      <c r="F13">
        <f t="shared" si="2"/>
        <v>1.300884481044597</v>
      </c>
      <c r="G13">
        <f t="shared" si="3"/>
        <v>2.5819512522979422</v>
      </c>
      <c r="H13">
        <f t="shared" si="4"/>
        <v>3.951026926323733</v>
      </c>
    </row>
    <row r="14" spans="1:8" x14ac:dyDescent="0.25">
      <c r="A14">
        <f t="shared" si="5"/>
        <v>13</v>
      </c>
      <c r="B14">
        <f t="shared" si="7"/>
        <v>2.2060408581799237E-2</v>
      </c>
      <c r="C14">
        <f t="shared" si="6"/>
        <v>81.730287667329392</v>
      </c>
      <c r="D14">
        <f t="shared" si="0"/>
        <v>0.483611169629168</v>
      </c>
      <c r="E14">
        <f t="shared" si="1"/>
        <v>0.69542157690797024</v>
      </c>
      <c r="F14">
        <f t="shared" si="2"/>
        <v>1.1790327465371382</v>
      </c>
      <c r="G14">
        <f t="shared" si="3"/>
        <v>2.5073781536057109</v>
      </c>
      <c r="H14">
        <f t="shared" si="4"/>
        <v>3.9150256327363677</v>
      </c>
    </row>
    <row r="15" spans="1:8" x14ac:dyDescent="0.25">
      <c r="A15">
        <f t="shared" si="5"/>
        <v>14</v>
      </c>
      <c r="B15">
        <f t="shared" si="7"/>
        <v>1.5596708867332059E-2</v>
      </c>
      <c r="C15">
        <f t="shared" si="6"/>
        <v>83.053247327758001</v>
      </c>
      <c r="D15">
        <f t="shared" si="0"/>
        <v>0.42374105779468368</v>
      </c>
      <c r="E15">
        <f t="shared" si="1"/>
        <v>0.65095395981181625</v>
      </c>
      <c r="F15">
        <f t="shared" si="2"/>
        <v>1.0746950176065</v>
      </c>
      <c r="G15">
        <f t="shared" si="3"/>
        <v>2.4356466921796294</v>
      </c>
      <c r="H15">
        <f t="shared" si="4"/>
        <v>3.8788826028240404</v>
      </c>
    </row>
    <row r="16" spans="1:8" x14ac:dyDescent="0.25">
      <c r="A16">
        <f t="shared" si="5"/>
        <v>15</v>
      </c>
      <c r="B16">
        <f t="shared" si="7"/>
        <v>1.1026873169203765E-2</v>
      </c>
      <c r="C16">
        <f t="shared" si="6"/>
        <v>84.05786369508273</v>
      </c>
      <c r="D16">
        <f t="shared" si="0"/>
        <v>0.3735905053114788</v>
      </c>
      <c r="E16">
        <f t="shared" si="1"/>
        <v>0.61122050465562661</v>
      </c>
      <c r="F16">
        <f t="shared" si="2"/>
        <v>0.98481100996710547</v>
      </c>
      <c r="G16">
        <f t="shared" si="3"/>
        <v>2.3672468353917346</v>
      </c>
      <c r="H16">
        <f t="shared" si="4"/>
        <v>3.8434574473391248</v>
      </c>
    </row>
    <row r="17" spans="1:8" x14ac:dyDescent="0.25">
      <c r="A17">
        <f t="shared" si="5"/>
        <v>16</v>
      </c>
      <c r="B17">
        <f t="shared" si="7"/>
        <v>7.7959993306270618E-3</v>
      </c>
      <c r="C17">
        <f t="shared" si="6"/>
        <v>84.817111175174318</v>
      </c>
      <c r="D17">
        <f t="shared" si="0"/>
        <v>0.33131684052802468</v>
      </c>
      <c r="E17">
        <f t="shared" si="1"/>
        <v>0.57560128607224692</v>
      </c>
      <c r="F17">
        <f t="shared" si="2"/>
        <v>0.9069181266002716</v>
      </c>
      <c r="G17">
        <f t="shared" si="3"/>
        <v>2.3024051442889877</v>
      </c>
      <c r="H17">
        <f t="shared" si="4"/>
        <v>3.8092899634452015</v>
      </c>
    </row>
    <row r="18" spans="1:8" x14ac:dyDescent="0.25">
      <c r="A18">
        <f t="shared" si="5"/>
        <v>17</v>
      </c>
      <c r="B18">
        <f t="shared" si="7"/>
        <v>5.5117715267533323E-3</v>
      </c>
      <c r="C18">
        <f t="shared" si="6"/>
        <v>85.388530625432921</v>
      </c>
      <c r="D18">
        <f t="shared" si="0"/>
        <v>0.2954620436866191</v>
      </c>
      <c r="E18">
        <f t="shared" si="1"/>
        <v>0.54356420383117499</v>
      </c>
      <c r="F18">
        <f t="shared" si="2"/>
        <v>0.83902624751779409</v>
      </c>
      <c r="G18">
        <f t="shared" si="3"/>
        <v>2.2411726267007022</v>
      </c>
      <c r="H18">
        <f t="shared" si="4"/>
        <v>3.7766977914313582</v>
      </c>
    </row>
    <row r="19" spans="1:8" x14ac:dyDescent="0.25">
      <c r="A19">
        <f t="shared" si="5"/>
        <v>18</v>
      </c>
      <c r="B19">
        <f t="shared" si="7"/>
        <v>3.8968224694146056E-3</v>
      </c>
      <c r="C19">
        <f t="shared" si="6"/>
        <v>85.817008634422294</v>
      </c>
      <c r="D19">
        <f t="shared" si="0"/>
        <v>0.26486731060006879</v>
      </c>
      <c r="E19">
        <f t="shared" si="1"/>
        <v>0.51465261157412656</v>
      </c>
      <c r="F19">
        <f t="shared" si="2"/>
        <v>0.7795199221741953</v>
      </c>
      <c r="G19">
        <f t="shared" si="3"/>
        <v>2.1834861095965872</v>
      </c>
      <c r="H19">
        <f t="shared" si="4"/>
        <v>3.7458455119152361</v>
      </c>
    </row>
    <row r="20" spans="1:8" x14ac:dyDescent="0.25">
      <c r="A20">
        <f t="shared" si="5"/>
        <v>19</v>
      </c>
      <c r="B20">
        <f t="shared" si="7"/>
        <v>2.7550534858761262E-3</v>
      </c>
      <c r="C20">
        <f t="shared" si="6"/>
        <v>86.137253098340949</v>
      </c>
      <c r="D20">
        <f t="shared" si="0"/>
        <v>0.23860734930288352</v>
      </c>
      <c r="E20">
        <f t="shared" si="1"/>
        <v>0.48847451243937334</v>
      </c>
      <c r="F20">
        <f t="shared" si="2"/>
        <v>0.72708186174225686</v>
      </c>
      <c r="G20">
        <f t="shared" si="3"/>
        <v>2.1292110362185301</v>
      </c>
      <c r="H20">
        <f t="shared" si="4"/>
        <v>3.7167936952570937</v>
      </c>
    </row>
    <row r="21" spans="1:8" x14ac:dyDescent="0.25">
      <c r="A21">
        <f t="shared" si="5"/>
        <v>20</v>
      </c>
      <c r="B21">
        <f t="shared" si="7"/>
        <v>1.9478228145144211E-3</v>
      </c>
      <c r="C21">
        <f t="shared" si="6"/>
        <v>86.375904466006602</v>
      </c>
      <c r="D21">
        <f t="shared" si="0"/>
        <v>0.21593976116501651</v>
      </c>
      <c r="E21">
        <f t="shared" si="1"/>
        <v>0.46469319035791401</v>
      </c>
      <c r="F21">
        <f t="shared" si="2"/>
        <v>0.68063295152293057</v>
      </c>
      <c r="G21">
        <f t="shared" si="3"/>
        <v>2.0781711246430912</v>
      </c>
      <c r="H21">
        <f t="shared" si="4"/>
        <v>3.6895337145035838</v>
      </c>
    </row>
    <row r="22" spans="1:8" x14ac:dyDescent="0.25">
      <c r="A22">
        <f t="shared" si="5"/>
        <v>21</v>
      </c>
      <c r="B22">
        <f t="shared" si="7"/>
        <v>1.3771107298616956E-3</v>
      </c>
      <c r="C22">
        <f t="shared" si="6"/>
        <v>86.55328362484056</v>
      </c>
      <c r="D22">
        <f t="shared" si="0"/>
        <v>0.19626594926267701</v>
      </c>
      <c r="E22">
        <f t="shared" si="1"/>
        <v>0.44301912968028484</v>
      </c>
      <c r="F22">
        <f t="shared" si="2"/>
        <v>0.63928507894296183</v>
      </c>
      <c r="G22">
        <f t="shared" si="3"/>
        <v>2.0301686960733627</v>
      </c>
      <c r="H22">
        <f t="shared" si="4"/>
        <v>3.6640123714040866</v>
      </c>
    </row>
    <row r="23" spans="1:8" x14ac:dyDescent="0.25">
      <c r="A23">
        <f t="shared" si="5"/>
        <v>22</v>
      </c>
      <c r="B23">
        <f t="shared" si="7"/>
        <v>9.7361728601221876E-4</v>
      </c>
      <c r="C23">
        <f t="shared" si="6"/>
        <v>86.684808107955462</v>
      </c>
      <c r="D23">
        <f t="shared" si="0"/>
        <v>0.17910084319825509</v>
      </c>
      <c r="E23">
        <f t="shared" si="1"/>
        <v>0.42320307560112919</v>
      </c>
      <c r="F23">
        <f t="shared" si="2"/>
        <v>0.60230391879938427</v>
      </c>
      <c r="G23">
        <f t="shared" si="3"/>
        <v>1.9849983754052829</v>
      </c>
      <c r="H23">
        <f t="shared" si="4"/>
        <v>3.6401492021051078</v>
      </c>
    </row>
    <row r="24" spans="1:8" x14ac:dyDescent="0.25">
      <c r="A24">
        <f t="shared" si="5"/>
        <v>23</v>
      </c>
      <c r="B24">
        <f t="shared" si="7"/>
        <v>6.8834742121063859E-4</v>
      </c>
      <c r="C24">
        <f t="shared" si="6"/>
        <v>86.782120931915941</v>
      </c>
      <c r="D24">
        <f t="shared" si="0"/>
        <v>0.16404937794313032</v>
      </c>
      <c r="E24">
        <f t="shared" si="1"/>
        <v>0.40503009510791949</v>
      </c>
      <c r="F24">
        <f t="shared" si="2"/>
        <v>0.56907947305104978</v>
      </c>
      <c r="G24">
        <f t="shared" si="3"/>
        <v>1.9424560980089094</v>
      </c>
      <c r="H24">
        <f t="shared" si="4"/>
        <v>3.6178485153712758</v>
      </c>
    </row>
    <row r="25" spans="1:8" x14ac:dyDescent="0.25">
      <c r="A25">
        <f t="shared" si="5"/>
        <v>24</v>
      </c>
      <c r="B25">
        <f t="shared" si="7"/>
        <v>4.8666162679592148E-4</v>
      </c>
      <c r="C25">
        <f t="shared" si="6"/>
        <v>86.853978883635563</v>
      </c>
      <c r="D25">
        <f t="shared" si="0"/>
        <v>0.15078815778408952</v>
      </c>
      <c r="E25">
        <f t="shared" si="1"/>
        <v>0.38831450885086632</v>
      </c>
      <c r="F25">
        <f t="shared" si="2"/>
        <v>0.53910266663495587</v>
      </c>
      <c r="G25">
        <f t="shared" si="3"/>
        <v>1.9023448128081692</v>
      </c>
      <c r="H25">
        <f t="shared" si="4"/>
        <v>3.5970076451460233</v>
      </c>
    </row>
    <row r="26" spans="1:8" x14ac:dyDescent="0.25">
      <c r="A26">
        <f t="shared" si="5"/>
        <v>25</v>
      </c>
      <c r="B26">
        <f t="shared" si="7"/>
        <v>3.4406977014471646E-4</v>
      </c>
      <c r="C26">
        <f t="shared" si="6"/>
        <v>86.906944309623285</v>
      </c>
      <c r="D26">
        <f t="shared" si="0"/>
        <v>0.13905111089539726</v>
      </c>
      <c r="E26">
        <f t="shared" si="1"/>
        <v>0.37289557639558729</v>
      </c>
      <c r="F26">
        <f t="shared" si="2"/>
        <v>0.51194668729098458</v>
      </c>
      <c r="G26">
        <f t="shared" si="3"/>
        <v>1.8644778819779364</v>
      </c>
      <c r="H26">
        <f t="shared" si="4"/>
        <v>3.5775224922108615</v>
      </c>
    </row>
    <row r="27" spans="1:8" x14ac:dyDescent="0.25">
      <c r="A27">
        <f t="shared" si="5"/>
        <v>26</v>
      </c>
      <c r="B27">
        <f t="shared" si="7"/>
        <v>2.4325732749231452E-4</v>
      </c>
      <c r="C27">
        <f t="shared" si="6"/>
        <v>86.945919296660819</v>
      </c>
      <c r="D27">
        <f t="shared" si="0"/>
        <v>0.12861822381162843</v>
      </c>
      <c r="E27">
        <f t="shared" si="1"/>
        <v>0.35863382970883889</v>
      </c>
      <c r="F27">
        <f t="shared" si="2"/>
        <v>0.4872520535204673</v>
      </c>
      <c r="G27">
        <f t="shared" si="3"/>
        <v>1.828680895919881</v>
      </c>
      <c r="H27">
        <f t="shared" si="4"/>
        <v>3.5592911361017028</v>
      </c>
    </row>
    <row r="28" spans="1:8" x14ac:dyDescent="0.25">
      <c r="A28">
        <f t="shared" si="5"/>
        <v>27</v>
      </c>
      <c r="B28">
        <f t="shared" si="7"/>
        <v>1.7198293053706637E-4</v>
      </c>
      <c r="C28">
        <f t="shared" si="6"/>
        <v>86.974555213117355</v>
      </c>
      <c r="D28">
        <f t="shared" si="0"/>
        <v>0.11930666010029815</v>
      </c>
      <c r="E28">
        <f t="shared" si="1"/>
        <v>0.3454079618368664</v>
      </c>
      <c r="F28">
        <f t="shared" si="2"/>
        <v>0.46471462193716456</v>
      </c>
      <c r="G28">
        <f t="shared" si="3"/>
        <v>1.7947924177207932</v>
      </c>
      <c r="H28">
        <f t="shared" si="4"/>
        <v>3.5422160849252893</v>
      </c>
    </row>
    <row r="29" spans="1:8" x14ac:dyDescent="0.25">
      <c r="A29">
        <f t="shared" si="5"/>
        <v>28</v>
      </c>
      <c r="B29">
        <f t="shared" si="7"/>
        <v>1.2159193188970591E-4</v>
      </c>
      <c r="C29">
        <f t="shared" si="6"/>
        <v>86.995564790691176</v>
      </c>
      <c r="D29">
        <f t="shared" si="0"/>
        <v>0.1109637306003714</v>
      </c>
      <c r="E29">
        <f t="shared" si="1"/>
        <v>0.33311218921013891</v>
      </c>
      <c r="F29">
        <f t="shared" si="2"/>
        <v>0.44407591981051031</v>
      </c>
      <c r="G29">
        <f t="shared" si="3"/>
        <v>1.7626640226686421</v>
      </c>
      <c r="H29">
        <f t="shared" si="4"/>
        <v>3.5262055746502203</v>
      </c>
    </row>
    <row r="30" spans="1:8" x14ac:dyDescent="0.25">
      <c r="A30">
        <f t="shared" si="5"/>
        <v>29</v>
      </c>
      <c r="B30">
        <f t="shared" si="7"/>
        <v>8.5965495846022073E-5</v>
      </c>
      <c r="C30">
        <f t="shared" si="6"/>
        <v>87.010958699175674</v>
      </c>
      <c r="D30">
        <f t="shared" si="0"/>
        <v>0.10346130641994729</v>
      </c>
      <c r="E30">
        <f t="shared" si="1"/>
        <v>0.3216540166389148</v>
      </c>
      <c r="F30">
        <f t="shared" si="2"/>
        <v>0.42511532305886207</v>
      </c>
      <c r="G30">
        <f t="shared" si="3"/>
        <v>1.7321598904773403</v>
      </c>
      <c r="H30">
        <f t="shared" si="4"/>
        <v>3.5111742150891629</v>
      </c>
    </row>
    <row r="31" spans="1:8" x14ac:dyDescent="0.25">
      <c r="A31">
        <f t="shared" si="5"/>
        <v>30</v>
      </c>
      <c r="B31">
        <f t="shared" si="7"/>
        <v>6.0777605563137603E-5</v>
      </c>
      <c r="C31">
        <f t="shared" si="6"/>
        <v>87.022224069432056</v>
      </c>
      <c r="D31">
        <f t="shared" si="0"/>
        <v>9.6691360077146724E-2</v>
      </c>
      <c r="E31">
        <f t="shared" si="1"/>
        <v>0.31095234373959418</v>
      </c>
      <c r="F31">
        <f t="shared" si="2"/>
        <v>0.40764370381674092</v>
      </c>
      <c r="G31">
        <f t="shared" si="3"/>
        <v>1.7031561297527604</v>
      </c>
      <c r="H31">
        <f t="shared" si="4"/>
        <v>3.4970431959731676</v>
      </c>
    </row>
    <row r="32" spans="1:8" x14ac:dyDescent="0.25">
      <c r="A32">
        <f t="shared" si="5"/>
        <v>31</v>
      </c>
      <c r="B32">
        <f t="shared" si="7"/>
        <v>4.2969767133138285E-5</v>
      </c>
      <c r="C32">
        <f t="shared" si="6"/>
        <v>87.030458673212522</v>
      </c>
      <c r="D32">
        <f t="shared" si="0"/>
        <v>9.0562391959638416E-2</v>
      </c>
      <c r="E32">
        <f t="shared" si="1"/>
        <v>0.30093586020884655</v>
      </c>
      <c r="F32">
        <f t="shared" si="2"/>
        <v>0.39149825216848499</v>
      </c>
      <c r="G32">
        <f t="shared" si="3"/>
        <v>1.6755399579684129</v>
      </c>
      <c r="H32">
        <f t="shared" si="4"/>
        <v>3.4837402051850872</v>
      </c>
    </row>
    <row r="33" spans="1:8" x14ac:dyDescent="0.25">
      <c r="A33">
        <f t="shared" si="5"/>
        <v>32</v>
      </c>
      <c r="B33">
        <f t="shared" si="7"/>
        <v>3.0379625363128765E-5</v>
      </c>
      <c r="C33">
        <f t="shared" si="6"/>
        <v>87.036471418900803</v>
      </c>
      <c r="D33">
        <f t="shared" si="0"/>
        <v>8.4996554120020315E-2</v>
      </c>
      <c r="E33">
        <f t="shared" si="1"/>
        <v>0.29154168504695915</v>
      </c>
      <c r="F33">
        <f t="shared" si="2"/>
        <v>0.37653823916697948</v>
      </c>
      <c r="G33">
        <f t="shared" si="3"/>
        <v>1.6492088199620598</v>
      </c>
      <c r="H33">
        <f t="shared" si="4"/>
        <v>3.4711991664759521</v>
      </c>
    </row>
    <row r="34" spans="1:8" x14ac:dyDescent="0.25">
      <c r="A34">
        <f t="shared" si="5"/>
        <v>33</v>
      </c>
      <c r="B34">
        <f t="shared" si="7"/>
        <v>2.1478395131732035E-5</v>
      </c>
      <c r="C34">
        <f t="shared" si="6"/>
        <v>87.040857382838979</v>
      </c>
      <c r="D34">
        <f t="shared" si="0"/>
        <v>7.9927325420421469E-2</v>
      </c>
      <c r="E34">
        <f t="shared" si="1"/>
        <v>0.28271421156429594</v>
      </c>
      <c r="F34">
        <f t="shared" si="2"/>
        <v>0.36264153698471741</v>
      </c>
      <c r="G34">
        <f t="shared" si="3"/>
        <v>1.6240694993977038</v>
      </c>
      <c r="H34">
        <f t="shared" si="4"/>
        <v>3.4593598714929437</v>
      </c>
    </row>
    <row r="35" spans="1:8" x14ac:dyDescent="0.25">
      <c r="A35">
        <f t="shared" si="5"/>
        <v>34</v>
      </c>
      <c r="B35">
        <f t="shared" si="7"/>
        <v>1.5185225358134548E-5</v>
      </c>
      <c r="C35">
        <f t="shared" si="6"/>
        <v>87.044053670928022</v>
      </c>
      <c r="D35">
        <f t="shared" si="0"/>
        <v>7.5297624282809714E-2</v>
      </c>
      <c r="E35">
        <f t="shared" si="1"/>
        <v>0.27440412584873741</v>
      </c>
      <c r="F35">
        <f t="shared" si="2"/>
        <v>0.34970175013154714</v>
      </c>
      <c r="G35">
        <f t="shared" si="3"/>
        <v>1.6000372575710635</v>
      </c>
      <c r="H35">
        <f t="shared" si="4"/>
        <v>3.4481675574821771</v>
      </c>
    </row>
    <row r="36" spans="1:8" x14ac:dyDescent="0.25">
      <c r="A36">
        <f t="shared" si="5"/>
        <v>35</v>
      </c>
      <c r="B36">
        <f t="shared" si="7"/>
        <v>1.0735954328201124E-5</v>
      </c>
      <c r="C36">
        <f t="shared" si="6"/>
        <v>87.046380902597392</v>
      </c>
      <c r="D36">
        <f t="shared" si="0"/>
        <v>7.1058270124569306E-2</v>
      </c>
      <c r="E36">
        <f t="shared" si="1"/>
        <v>0.26656757140464277</v>
      </c>
      <c r="F36">
        <f t="shared" si="2"/>
        <v>0.33762584152921205</v>
      </c>
      <c r="G36">
        <f t="shared" si="3"/>
        <v>1.5770350200169703</v>
      </c>
      <c r="H36">
        <f t="shared" si="4"/>
        <v>3.4375724652030861</v>
      </c>
    </row>
    <row r="37" spans="1:8" x14ac:dyDescent="0.25">
      <c r="A37">
        <f t="shared" si="5"/>
        <v>36</v>
      </c>
      <c r="B37">
        <f t="shared" si="7"/>
        <v>7.5903197100381941E-6</v>
      </c>
      <c r="C37">
        <f t="shared" si="6"/>
        <v>87.04807394677286</v>
      </c>
      <c r="D37">
        <f t="shared" si="0"/>
        <v>6.7166723724361777E-2</v>
      </c>
      <c r="E37">
        <f t="shared" si="1"/>
        <v>0.25916543697870242</v>
      </c>
      <c r="F37">
        <f t="shared" si="2"/>
        <v>0.3263321607030642</v>
      </c>
      <c r="G37">
        <f t="shared" si="3"/>
        <v>1.5549926218722145</v>
      </c>
      <c r="H37">
        <f t="shared" si="4"/>
        <v>3.4275293996274212</v>
      </c>
    </row>
    <row r="38" spans="1:8" x14ac:dyDescent="0.25">
      <c r="A38">
        <f t="shared" si="5"/>
        <v>37</v>
      </c>
      <c r="B38">
        <f t="shared" si="7"/>
        <v>5.366356034997003E-6</v>
      </c>
      <c r="C38">
        <f t="shared" si="6"/>
        <v>87.049304646814264</v>
      </c>
      <c r="D38">
        <f t="shared" si="0"/>
        <v>6.3586051604685362E-2</v>
      </c>
      <c r="E38">
        <f t="shared" si="1"/>
        <v>0.25216274824939022</v>
      </c>
      <c r="F38">
        <f t="shared" si="2"/>
        <v>0.31574879985407556</v>
      </c>
      <c r="G38">
        <f t="shared" si="3"/>
        <v>1.5338461165884139</v>
      </c>
      <c r="H38">
        <f t="shared" si="4"/>
        <v>3.4179973075765866</v>
      </c>
    </row>
    <row r="39" spans="1:8" x14ac:dyDescent="0.25">
      <c r="A39">
        <f t="shared" si="5"/>
        <v>38</v>
      </c>
      <c r="B39">
        <f t="shared" si="7"/>
        <v>3.7940137167428811E-6</v>
      </c>
      <c r="C39">
        <f t="shared" si="6"/>
        <v>87.050198590234757</v>
      </c>
      <c r="D39">
        <f t="shared" si="0"/>
        <v>6.0284071045868942E-2</v>
      </c>
      <c r="E39">
        <f t="shared" si="1"/>
        <v>0.24552814715602148</v>
      </c>
      <c r="F39">
        <f t="shared" si="2"/>
        <v>0.30581221820189042</v>
      </c>
      <c r="G39">
        <f t="shared" si="3"/>
        <v>1.5135371484516065</v>
      </c>
      <c r="H39">
        <f t="shared" si="4"/>
        <v>3.4089388806008003</v>
      </c>
    </row>
    <row r="40" spans="1:8" x14ac:dyDescent="0.25">
      <c r="A40">
        <f t="shared" si="5"/>
        <v>39</v>
      </c>
      <c r="B40">
        <f t="shared" si="7"/>
        <v>2.6823676977372168E-6</v>
      </c>
      <c r="C40">
        <f t="shared" si="6"/>
        <v>87.050847462046335</v>
      </c>
      <c r="D40">
        <f t="shared" si="0"/>
        <v>5.7232641329419021E-2</v>
      </c>
      <c r="E40">
        <f t="shared" si="1"/>
        <v>0.23923344525675966</v>
      </c>
      <c r="F40">
        <f t="shared" si="2"/>
        <v>0.29646608658617868</v>
      </c>
      <c r="G40">
        <f t="shared" si="3"/>
        <v>1.494012386778417</v>
      </c>
      <c r="H40">
        <f t="shared" si="4"/>
        <v>3.4003201874030875</v>
      </c>
    </row>
    <row r="41" spans="1:8" x14ac:dyDescent="0.25">
      <c r="A41">
        <f t="shared" si="5"/>
        <v>40</v>
      </c>
      <c r="B41">
        <f t="shared" si="7"/>
        <v>1.8964339623002121E-6</v>
      </c>
      <c r="C41">
        <f t="shared" si="6"/>
        <v>87.051318130063109</v>
      </c>
      <c r="D41">
        <f t="shared" ref="D41" si="8">C41/(A41*A41)</f>
        <v>5.440707383128944E-2</v>
      </c>
      <c r="E41">
        <f t="shared" si="1"/>
        <v>0.23325323970159437</v>
      </c>
      <c r="F41">
        <f t="shared" si="2"/>
        <v>0.28766031353288379</v>
      </c>
      <c r="G41">
        <f t="shared" si="3"/>
        <v>1.4752230181405039</v>
      </c>
      <c r="H41">
        <f t="shared" si="4"/>
        <v>3.3921103374323414</v>
      </c>
    </row>
    <row r="43" spans="1:8" x14ac:dyDescent="0.25">
      <c r="A43" t="s">
        <v>8</v>
      </c>
      <c r="B43">
        <v>0.04</v>
      </c>
      <c r="C43" t="s">
        <v>14</v>
      </c>
      <c r="D43" t="s">
        <v>13</v>
      </c>
      <c r="E43" t="s">
        <v>15</v>
      </c>
      <c r="F43" t="s">
        <v>9</v>
      </c>
    </row>
    <row r="44" spans="1:8" x14ac:dyDescent="0.25">
      <c r="A44" t="s">
        <v>0</v>
      </c>
      <c r="B44" t="s">
        <v>6</v>
      </c>
      <c r="C44" t="s">
        <v>1</v>
      </c>
      <c r="D44" t="s">
        <v>2</v>
      </c>
      <c r="E44" t="s">
        <v>3</v>
      </c>
      <c r="F44" t="s">
        <v>7</v>
      </c>
      <c r="G44" t="s">
        <v>4</v>
      </c>
      <c r="H44" t="s">
        <v>5</v>
      </c>
    </row>
    <row r="45" spans="1:8" x14ac:dyDescent="0.25">
      <c r="A45">
        <v>1</v>
      </c>
      <c r="B45">
        <v>1</v>
      </c>
      <c r="C45">
        <v>3.1415929999999999</v>
      </c>
      <c r="D45">
        <v>0.54154400000000003</v>
      </c>
      <c r="E45">
        <v>33.629967000000001</v>
      </c>
      <c r="F45">
        <f>D45+E45*B$43</f>
        <v>1.88674268</v>
      </c>
      <c r="G45">
        <f>SQRT(D45*A45)</f>
        <v>0.7358967318856634</v>
      </c>
      <c r="H45">
        <f>SQRT(F45*A45)</f>
        <v>1.3735875217837412</v>
      </c>
    </row>
    <row r="46" spans="1:8" x14ac:dyDescent="0.25">
      <c r="A46">
        <f>A45+1</f>
        <v>2</v>
      </c>
      <c r="B46">
        <v>1</v>
      </c>
      <c r="C46">
        <v>12.566371</v>
      </c>
      <c r="D46">
        <v>2.489649</v>
      </c>
      <c r="E46">
        <v>45.939326999999999</v>
      </c>
      <c r="F46">
        <f t="shared" ref="F46:F84" si="9">D46+E46*B$43</f>
        <v>4.3272220800000003</v>
      </c>
      <c r="G46">
        <f t="shared" ref="G46:G84" si="10">SQRT(D46*A46)</f>
        <v>2.2314340680378617</v>
      </c>
      <c r="H46">
        <f t="shared" ref="H46:H84" si="11">SQRT(F46*A46)</f>
        <v>2.94184366681848</v>
      </c>
    </row>
    <row r="47" spans="1:8" x14ac:dyDescent="0.25">
      <c r="A47">
        <f t="shared" ref="A47:A84" si="12">A46+1</f>
        <v>3</v>
      </c>
      <c r="B47">
        <f>0.707*B46</f>
        <v>0.70699999999999996</v>
      </c>
      <c r="C47">
        <v>23.671901999999999</v>
      </c>
      <c r="D47">
        <v>2.6754280000000001</v>
      </c>
      <c r="E47">
        <v>51.702793</v>
      </c>
      <c r="F47">
        <f t="shared" si="9"/>
        <v>4.7435397200000002</v>
      </c>
      <c r="G47">
        <f t="shared" si="10"/>
        <v>2.8330697132262737</v>
      </c>
      <c r="H47">
        <f t="shared" si="11"/>
        <v>3.7723492892360855</v>
      </c>
    </row>
    <row r="48" spans="1:8" x14ac:dyDescent="0.25">
      <c r="A48">
        <f t="shared" si="12"/>
        <v>4</v>
      </c>
      <c r="B48">
        <f t="shared" ref="B48:B84" si="13">0.707*B47</f>
        <v>0.49984899999999993</v>
      </c>
      <c r="C48">
        <v>34.664154000000003</v>
      </c>
      <c r="D48">
        <v>2.498672</v>
      </c>
      <c r="E48">
        <v>54.503681</v>
      </c>
      <c r="F48">
        <f t="shared" si="9"/>
        <v>4.6788192400000002</v>
      </c>
      <c r="G48">
        <f t="shared" si="10"/>
        <v>3.1614376476533583</v>
      </c>
      <c r="H48">
        <f t="shared" si="11"/>
        <v>4.3261156896227364</v>
      </c>
    </row>
    <row r="49" spans="1:8" x14ac:dyDescent="0.25">
      <c r="A49">
        <f t="shared" si="12"/>
        <v>5</v>
      </c>
      <c r="B49">
        <f t="shared" si="13"/>
        <v>0.35339324299999991</v>
      </c>
      <c r="C49">
        <v>44.656115999999997</v>
      </c>
      <c r="D49">
        <v>2.215706</v>
      </c>
      <c r="E49">
        <v>55.598090999999997</v>
      </c>
      <c r="F49">
        <f t="shared" si="9"/>
        <v>4.4396296399999997</v>
      </c>
      <c r="G49">
        <f t="shared" si="10"/>
        <v>3.3284425787445997</v>
      </c>
      <c r="H49">
        <f t="shared" si="11"/>
        <v>4.7114910803269066</v>
      </c>
    </row>
    <row r="50" spans="1:8" x14ac:dyDescent="0.25">
      <c r="A50">
        <f t="shared" si="12"/>
        <v>6</v>
      </c>
      <c r="B50">
        <f t="shared" si="13"/>
        <v>0.24984902280099994</v>
      </c>
      <c r="C50">
        <v>53.290278999999998</v>
      </c>
      <c r="D50">
        <v>1.9165410000000001</v>
      </c>
      <c r="E50">
        <v>55.623821</v>
      </c>
      <c r="F50">
        <f t="shared" si="9"/>
        <v>4.1414938399999999</v>
      </c>
      <c r="G50">
        <f t="shared" si="10"/>
        <v>3.3910538185053918</v>
      </c>
      <c r="H50">
        <f t="shared" si="11"/>
        <v>4.9848734226658156</v>
      </c>
    </row>
    <row r="51" spans="1:8" x14ac:dyDescent="0.25">
      <c r="A51">
        <f t="shared" si="12"/>
        <v>7</v>
      </c>
      <c r="B51">
        <f t="shared" si="13"/>
        <v>0.17664325912030696</v>
      </c>
      <c r="C51">
        <v>60.504517</v>
      </c>
      <c r="D51">
        <v>1.6367100000000001</v>
      </c>
      <c r="E51">
        <v>54.957850999999998</v>
      </c>
      <c r="F51">
        <f t="shared" si="9"/>
        <v>3.8350240400000004</v>
      </c>
      <c r="G51">
        <f t="shared" si="10"/>
        <v>3.3848146182619812</v>
      </c>
      <c r="H51">
        <f t="shared" si="11"/>
        <v>5.1812323128769284</v>
      </c>
    </row>
    <row r="52" spans="1:8" x14ac:dyDescent="0.25">
      <c r="A52">
        <f t="shared" si="12"/>
        <v>8</v>
      </c>
      <c r="B52">
        <f t="shared" si="13"/>
        <v>0.12488678419805702</v>
      </c>
      <c r="C52">
        <v>66.389663999999996</v>
      </c>
      <c r="D52">
        <v>1.389111</v>
      </c>
      <c r="E52">
        <v>53.841712999999999</v>
      </c>
      <c r="F52">
        <f t="shared" si="9"/>
        <v>3.5427795199999998</v>
      </c>
      <c r="G52">
        <f t="shared" si="10"/>
        <v>3.3335998560115159</v>
      </c>
      <c r="H52">
        <f t="shared" si="11"/>
        <v>5.3237426834887502</v>
      </c>
    </row>
    <row r="53" spans="1:8" x14ac:dyDescent="0.25">
      <c r="A53">
        <f t="shared" si="12"/>
        <v>9</v>
      </c>
      <c r="B53">
        <f t="shared" si="13"/>
        <v>8.8294956428026303E-2</v>
      </c>
      <c r="C53">
        <v>71.105247000000006</v>
      </c>
      <c r="D53">
        <v>1.176458</v>
      </c>
      <c r="E53">
        <v>52.437221999999998</v>
      </c>
      <c r="F53">
        <f t="shared" si="9"/>
        <v>3.2739468799999996</v>
      </c>
      <c r="G53">
        <f t="shared" si="10"/>
        <v>3.2539394585640342</v>
      </c>
      <c r="H53">
        <f t="shared" si="11"/>
        <v>5.4282153531340294</v>
      </c>
    </row>
    <row r="54" spans="1:8" x14ac:dyDescent="0.25">
      <c r="A54">
        <f t="shared" si="12"/>
        <v>10</v>
      </c>
      <c r="B54">
        <f t="shared" si="13"/>
        <v>6.2424534194614592E-2</v>
      </c>
      <c r="C54">
        <v>74.831383000000002</v>
      </c>
      <c r="D54">
        <v>0.99692400000000003</v>
      </c>
      <c r="E54">
        <v>50.856140000000003</v>
      </c>
      <c r="F54">
        <f t="shared" si="9"/>
        <v>3.0311696000000001</v>
      </c>
      <c r="G54">
        <f t="shared" si="10"/>
        <v>3.1574103312683324</v>
      </c>
      <c r="H54">
        <f t="shared" si="11"/>
        <v>5.5056058703833859</v>
      </c>
    </row>
    <row r="55" spans="1:8" x14ac:dyDescent="0.25">
      <c r="A55">
        <f t="shared" si="12"/>
        <v>11</v>
      </c>
      <c r="B55">
        <f t="shared" si="13"/>
        <v>4.4134145675592512E-2</v>
      </c>
      <c r="C55">
        <v>77.743065000000001</v>
      </c>
      <c r="D55">
        <v>0.846858</v>
      </c>
      <c r="E55">
        <v>49.176067000000003</v>
      </c>
      <c r="F55">
        <f t="shared" si="9"/>
        <v>2.8139006800000002</v>
      </c>
      <c r="G55">
        <f t="shared" si="10"/>
        <v>3.0521202466482213</v>
      </c>
      <c r="H55">
        <f t="shared" si="11"/>
        <v>5.5635337223746566</v>
      </c>
    </row>
    <row r="56" spans="1:8" x14ac:dyDescent="0.25">
      <c r="A56">
        <f t="shared" si="12"/>
        <v>12</v>
      </c>
      <c r="B56">
        <f t="shared" si="13"/>
        <v>3.1202840992643904E-2</v>
      </c>
      <c r="C56">
        <v>79.997681</v>
      </c>
      <c r="D56">
        <v>0.722109</v>
      </c>
      <c r="E56">
        <v>47.452232000000002</v>
      </c>
      <c r="F56">
        <f t="shared" si="9"/>
        <v>2.6201982800000003</v>
      </c>
      <c r="G56">
        <f t="shared" si="10"/>
        <v>2.9436895216717405</v>
      </c>
      <c r="H56">
        <f t="shared" si="11"/>
        <v>5.6073504759378121</v>
      </c>
    </row>
    <row r="57" spans="1:8" x14ac:dyDescent="0.25">
      <c r="A57">
        <f t="shared" si="12"/>
        <v>13</v>
      </c>
      <c r="B57">
        <f t="shared" si="13"/>
        <v>2.2060408581799237E-2</v>
      </c>
      <c r="C57">
        <v>81.730300999999997</v>
      </c>
      <c r="D57">
        <v>0.61865999999999999</v>
      </c>
      <c r="E57">
        <v>45.723166999999997</v>
      </c>
      <c r="F57">
        <f t="shared" si="9"/>
        <v>2.4475866799999997</v>
      </c>
      <c r="G57">
        <f t="shared" si="10"/>
        <v>2.8359442871819609</v>
      </c>
      <c r="H57">
        <f t="shared" si="11"/>
        <v>5.6408001950077971</v>
      </c>
    </row>
    <row r="58" spans="1:8" x14ac:dyDescent="0.25">
      <c r="A58">
        <f t="shared" si="12"/>
        <v>14</v>
      </c>
      <c r="B58">
        <f t="shared" si="13"/>
        <v>1.5596708867332059E-2</v>
      </c>
      <c r="C58">
        <v>83.053261000000006</v>
      </c>
      <c r="D58">
        <v>0.53289399999999998</v>
      </c>
      <c r="E58">
        <v>44.016089999999998</v>
      </c>
      <c r="F58">
        <f t="shared" si="9"/>
        <v>2.2935375999999996</v>
      </c>
      <c r="G58">
        <f t="shared" si="10"/>
        <v>2.7313945156275028</v>
      </c>
      <c r="H58">
        <f t="shared" si="11"/>
        <v>5.6665268374904914</v>
      </c>
    </row>
    <row r="59" spans="1:8" x14ac:dyDescent="0.25">
      <c r="A59">
        <f t="shared" si="12"/>
        <v>15</v>
      </c>
      <c r="B59">
        <f t="shared" si="13"/>
        <v>1.1026873169203765E-2</v>
      </c>
      <c r="C59">
        <v>84.057877000000005</v>
      </c>
      <c r="D59">
        <v>0.46168900000000002</v>
      </c>
      <c r="E59">
        <v>42.349541000000002</v>
      </c>
      <c r="F59">
        <f t="shared" si="9"/>
        <v>2.1556706400000003</v>
      </c>
      <c r="G59">
        <f t="shared" si="10"/>
        <v>2.6316031235731576</v>
      </c>
      <c r="H59">
        <f t="shared" si="11"/>
        <v>5.6863924943675856</v>
      </c>
    </row>
    <row r="60" spans="1:8" x14ac:dyDescent="0.25">
      <c r="A60">
        <f t="shared" si="12"/>
        <v>16</v>
      </c>
      <c r="B60">
        <f t="shared" si="13"/>
        <v>7.7959993306270618E-3</v>
      </c>
      <c r="C60">
        <v>84.817122999999995</v>
      </c>
      <c r="D60">
        <v>0.402422</v>
      </c>
      <c r="E60">
        <v>40.735908999999999</v>
      </c>
      <c r="F60">
        <f t="shared" si="9"/>
        <v>2.0318583599999998</v>
      </c>
      <c r="G60">
        <f t="shared" si="10"/>
        <v>2.537469605729298</v>
      </c>
      <c r="H60">
        <f t="shared" si="11"/>
        <v>5.7017307688104664</v>
      </c>
    </row>
    <row r="61" spans="1:8" x14ac:dyDescent="0.25">
      <c r="A61">
        <f t="shared" si="12"/>
        <v>17</v>
      </c>
      <c r="B61">
        <f t="shared" si="13"/>
        <v>5.5117715267533323E-3</v>
      </c>
      <c r="C61">
        <v>85.388542000000001</v>
      </c>
      <c r="D61">
        <v>0.35291499999999998</v>
      </c>
      <c r="E61">
        <v>39.183413999999999</v>
      </c>
      <c r="F61">
        <f t="shared" si="9"/>
        <v>1.9202515600000001</v>
      </c>
      <c r="G61">
        <f t="shared" si="10"/>
        <v>2.4493989058542507</v>
      </c>
      <c r="H61">
        <f t="shared" si="11"/>
        <v>5.7135170009373386</v>
      </c>
    </row>
    <row r="62" spans="1:8" x14ac:dyDescent="0.25">
      <c r="A62">
        <f t="shared" si="12"/>
        <v>18</v>
      </c>
      <c r="B62">
        <f t="shared" si="13"/>
        <v>3.8968224694146056E-3</v>
      </c>
      <c r="C62">
        <v>85.817024000000004</v>
      </c>
      <c r="D62">
        <v>0.31138500000000002</v>
      </c>
      <c r="E62">
        <v>37.696556000000001</v>
      </c>
      <c r="F62">
        <f t="shared" si="9"/>
        <v>1.8192472400000002</v>
      </c>
      <c r="G62">
        <f t="shared" si="10"/>
        <v>2.3674733367030769</v>
      </c>
      <c r="H62">
        <f t="shared" si="11"/>
        <v>5.7224514257440404</v>
      </c>
    </row>
    <row r="63" spans="1:8" x14ac:dyDescent="0.25">
      <c r="A63">
        <f t="shared" si="12"/>
        <v>19</v>
      </c>
      <c r="B63">
        <f t="shared" si="13"/>
        <v>2.7550534858761262E-3</v>
      </c>
      <c r="C63">
        <v>86.137268000000006</v>
      </c>
      <c r="D63">
        <v>0.27637600000000001</v>
      </c>
      <c r="E63">
        <v>36.277611</v>
      </c>
      <c r="F63">
        <f t="shared" si="9"/>
        <v>1.7274804399999999</v>
      </c>
      <c r="G63">
        <f t="shared" si="10"/>
        <v>2.2915374751463262</v>
      </c>
      <c r="H63">
        <f t="shared" si="11"/>
        <v>5.7290599892128897</v>
      </c>
    </row>
    <row r="64" spans="1:8" x14ac:dyDescent="0.25">
      <c r="A64">
        <f t="shared" si="12"/>
        <v>20</v>
      </c>
      <c r="B64">
        <f t="shared" si="13"/>
        <v>1.9478228145144211E-3</v>
      </c>
      <c r="C64">
        <v>86.375923</v>
      </c>
      <c r="D64">
        <v>0.24671299999999999</v>
      </c>
      <c r="E64">
        <v>34.927120000000002</v>
      </c>
      <c r="F64">
        <f t="shared" si="9"/>
        <v>1.6437978</v>
      </c>
      <c r="G64">
        <f t="shared" si="10"/>
        <v>2.2213194277275838</v>
      </c>
      <c r="H64">
        <f t="shared" si="11"/>
        <v>5.733755837145492</v>
      </c>
    </row>
    <row r="65" spans="1:8" x14ac:dyDescent="0.25">
      <c r="A65">
        <f t="shared" si="12"/>
        <v>21</v>
      </c>
      <c r="B65">
        <f t="shared" si="13"/>
        <v>1.3771107298616956E-3</v>
      </c>
      <c r="C65">
        <v>86.553298999999996</v>
      </c>
      <c r="D65">
        <v>0.221441</v>
      </c>
      <c r="E65">
        <v>33.644492999999997</v>
      </c>
      <c r="F65">
        <f t="shared" si="9"/>
        <v>1.5672207199999999</v>
      </c>
      <c r="G65">
        <f t="shared" si="10"/>
        <v>2.1564463823615001</v>
      </c>
      <c r="H65">
        <f t="shared" si="11"/>
        <v>5.7368663153327883</v>
      </c>
    </row>
    <row r="66" spans="1:8" x14ac:dyDescent="0.25">
      <c r="A66">
        <f t="shared" si="12"/>
        <v>22</v>
      </c>
      <c r="B66">
        <f t="shared" si="13"/>
        <v>9.7361728601221876E-4</v>
      </c>
      <c r="C66">
        <v>86.684821999999997</v>
      </c>
      <c r="D66">
        <v>0.19979</v>
      </c>
      <c r="E66">
        <v>32.428013</v>
      </c>
      <c r="F66">
        <f t="shared" si="9"/>
        <v>1.4969105199999999</v>
      </c>
      <c r="G66">
        <f t="shared" si="10"/>
        <v>2.0965161578199201</v>
      </c>
      <c r="H66">
        <f t="shared" si="11"/>
        <v>5.7386436934174609</v>
      </c>
    </row>
    <row r="67" spans="1:8" x14ac:dyDescent="0.25">
      <c r="A67">
        <f t="shared" si="12"/>
        <v>23</v>
      </c>
      <c r="B67">
        <f t="shared" si="13"/>
        <v>6.8834742121063859E-4</v>
      </c>
      <c r="C67">
        <v>86.782134999999997</v>
      </c>
      <c r="D67">
        <v>0.18113399999999999</v>
      </c>
      <c r="E67">
        <v>31.275414999999999</v>
      </c>
      <c r="F67">
        <f t="shared" si="9"/>
        <v>1.4321505999999999</v>
      </c>
      <c r="G67">
        <f t="shared" si="10"/>
        <v>2.0410982337947381</v>
      </c>
      <c r="H67">
        <f t="shared" si="11"/>
        <v>5.7392912280176196</v>
      </c>
    </row>
    <row r="68" spans="1:8" x14ac:dyDescent="0.25">
      <c r="A68">
        <f t="shared" si="12"/>
        <v>24</v>
      </c>
      <c r="B68">
        <f t="shared" si="13"/>
        <v>4.8666162679592148E-4</v>
      </c>
      <c r="C68">
        <v>86.853995999999995</v>
      </c>
      <c r="D68">
        <v>0.16497000000000001</v>
      </c>
      <c r="E68">
        <v>30.184176999999998</v>
      </c>
      <c r="F68">
        <f t="shared" si="9"/>
        <v>1.3723370800000001</v>
      </c>
      <c r="G68">
        <f t="shared" si="10"/>
        <v>1.989793959182709</v>
      </c>
      <c r="H68">
        <f t="shared" si="11"/>
        <v>5.7389972922105477</v>
      </c>
    </row>
    <row r="69" spans="1:8" x14ac:dyDescent="0.25">
      <c r="A69">
        <f t="shared" si="12"/>
        <v>25</v>
      </c>
      <c r="B69">
        <f t="shared" si="13"/>
        <v>3.4406977014471646E-4</v>
      </c>
      <c r="C69">
        <v>86.906959999999998</v>
      </c>
      <c r="D69">
        <v>0.15088599999999999</v>
      </c>
      <c r="E69">
        <v>29.151512</v>
      </c>
      <c r="F69">
        <f t="shared" si="9"/>
        <v>1.3169464800000001</v>
      </c>
      <c r="G69">
        <f t="shared" si="10"/>
        <v>1.9422023581491192</v>
      </c>
      <c r="H69">
        <f t="shared" si="11"/>
        <v>5.7379144294769677</v>
      </c>
    </row>
    <row r="70" spans="1:8" x14ac:dyDescent="0.25">
      <c r="A70">
        <f t="shared" si="12"/>
        <v>26</v>
      </c>
      <c r="B70">
        <f t="shared" si="13"/>
        <v>2.4325732749231452E-4</v>
      </c>
      <c r="C70">
        <v>86.945937999999998</v>
      </c>
      <c r="D70">
        <v>0.13855000000000001</v>
      </c>
      <c r="E70">
        <v>28.174339</v>
      </c>
      <c r="F70">
        <f t="shared" si="9"/>
        <v>1.2655235599999999</v>
      </c>
      <c r="G70">
        <f t="shared" si="10"/>
        <v>1.8979726025419861</v>
      </c>
      <c r="H70">
        <f t="shared" si="11"/>
        <v>5.7361670617233598</v>
      </c>
    </row>
    <row r="71" spans="1:8" x14ac:dyDescent="0.25">
      <c r="A71">
        <f t="shared" si="12"/>
        <v>27</v>
      </c>
      <c r="B71">
        <f t="shared" si="13"/>
        <v>1.7198293053706637E-4</v>
      </c>
      <c r="C71">
        <v>86.974570999999997</v>
      </c>
      <c r="D71">
        <v>0.127688</v>
      </c>
      <c r="E71">
        <v>27.249722999999999</v>
      </c>
      <c r="F71">
        <f t="shared" si="9"/>
        <v>1.2176769199999999</v>
      </c>
      <c r="G71">
        <f t="shared" si="10"/>
        <v>1.8567649285787362</v>
      </c>
      <c r="H71">
        <f t="shared" si="11"/>
        <v>5.7338710170355247</v>
      </c>
    </row>
    <row r="72" spans="1:8" x14ac:dyDescent="0.25">
      <c r="A72">
        <f t="shared" si="12"/>
        <v>28</v>
      </c>
      <c r="B72">
        <f t="shared" si="13"/>
        <v>1.2159193188970591E-4</v>
      </c>
      <c r="C72">
        <v>86.995582999999996</v>
      </c>
      <c r="D72">
        <v>0.118076</v>
      </c>
      <c r="E72">
        <v>26.374770999999999</v>
      </c>
      <c r="F72">
        <f t="shared" si="9"/>
        <v>1.1730668399999999</v>
      </c>
      <c r="G72">
        <f t="shared" si="10"/>
        <v>1.8182761066460726</v>
      </c>
      <c r="H72">
        <f t="shared" si="11"/>
        <v>5.7311317835136188</v>
      </c>
    </row>
    <row r="73" spans="1:8" x14ac:dyDescent="0.25">
      <c r="A73">
        <f t="shared" si="12"/>
        <v>29</v>
      </c>
      <c r="B73">
        <f t="shared" si="13"/>
        <v>8.5965495846022073E-5</v>
      </c>
      <c r="C73">
        <v>87.010970999999998</v>
      </c>
      <c r="D73">
        <v>0.10953</v>
      </c>
      <c r="E73">
        <v>25.546462999999999</v>
      </c>
      <c r="F73">
        <f t="shared" si="9"/>
        <v>1.1313885199999998</v>
      </c>
      <c r="G73">
        <f t="shared" si="10"/>
        <v>1.7822373579296333</v>
      </c>
      <c r="H73">
        <f t="shared" si="11"/>
        <v>5.7280247101422317</v>
      </c>
    </row>
    <row r="74" spans="1:8" x14ac:dyDescent="0.25">
      <c r="A74">
        <f t="shared" si="12"/>
        <v>30</v>
      </c>
      <c r="B74">
        <f t="shared" si="13"/>
        <v>6.0777605563137603E-5</v>
      </c>
      <c r="C74">
        <v>87.022239999999996</v>
      </c>
      <c r="D74">
        <v>0.101898</v>
      </c>
      <c r="E74">
        <v>24.762053000000002</v>
      </c>
      <c r="F74">
        <f t="shared" si="9"/>
        <v>1.0923801200000001</v>
      </c>
      <c r="G74">
        <f t="shared" si="10"/>
        <v>1.7484107068992685</v>
      </c>
      <c r="H74">
        <f t="shared" si="11"/>
        <v>5.724631306905275</v>
      </c>
    </row>
    <row r="75" spans="1:8" x14ac:dyDescent="0.25">
      <c r="A75">
        <f t="shared" si="12"/>
        <v>31</v>
      </c>
      <c r="B75">
        <f t="shared" si="13"/>
        <v>4.2969767133138285E-5</v>
      </c>
      <c r="C75">
        <v>87.030472000000003</v>
      </c>
      <c r="D75">
        <v>9.5054E-2</v>
      </c>
      <c r="E75">
        <v>24.018823999999999</v>
      </c>
      <c r="F75">
        <f t="shared" si="9"/>
        <v>1.05580696</v>
      </c>
      <c r="G75">
        <f t="shared" si="10"/>
        <v>1.7165878946328381</v>
      </c>
      <c r="H75">
        <f t="shared" si="11"/>
        <v>5.7210152735331867</v>
      </c>
    </row>
    <row r="76" spans="1:8" x14ac:dyDescent="0.25">
      <c r="A76">
        <f t="shared" si="12"/>
        <v>32</v>
      </c>
      <c r="B76">
        <f t="shared" si="13"/>
        <v>3.0379625363128765E-5</v>
      </c>
      <c r="C76">
        <v>87.036484000000002</v>
      </c>
      <c r="D76">
        <v>8.8889999999999997E-2</v>
      </c>
      <c r="E76">
        <v>23.314229999999998</v>
      </c>
      <c r="F76">
        <f t="shared" si="9"/>
        <v>1.0214592</v>
      </c>
      <c r="G76">
        <f t="shared" si="10"/>
        <v>1.6865586263157293</v>
      </c>
      <c r="H76">
        <f t="shared" si="11"/>
        <v>5.7172278597236268</v>
      </c>
    </row>
    <row r="77" spans="1:8" x14ac:dyDescent="0.25">
      <c r="A77">
        <f t="shared" si="12"/>
        <v>33</v>
      </c>
      <c r="B77">
        <f t="shared" si="13"/>
        <v>2.1478395131732035E-5</v>
      </c>
      <c r="C77">
        <v>87.040870999999996</v>
      </c>
      <c r="D77">
        <v>8.3319000000000004E-2</v>
      </c>
      <c r="E77">
        <v>22.645800000000001</v>
      </c>
      <c r="F77">
        <f t="shared" si="9"/>
        <v>0.98915100000000011</v>
      </c>
      <c r="G77">
        <f t="shared" si="10"/>
        <v>1.658169774178748</v>
      </c>
      <c r="H77">
        <f t="shared" si="11"/>
        <v>5.7133162874113665</v>
      </c>
    </row>
    <row r="78" spans="1:8" x14ac:dyDescent="0.25">
      <c r="A78">
        <f t="shared" si="12"/>
        <v>34</v>
      </c>
      <c r="B78">
        <f t="shared" si="13"/>
        <v>1.5185225358134548E-5</v>
      </c>
      <c r="C78">
        <v>87.044066999999998</v>
      </c>
      <c r="D78">
        <v>7.8267000000000003E-2</v>
      </c>
      <c r="E78">
        <v>22.011289999999999</v>
      </c>
      <c r="F78">
        <f t="shared" si="9"/>
        <v>0.95871859999999998</v>
      </c>
      <c r="G78">
        <f t="shared" si="10"/>
        <v>1.6312810916577192</v>
      </c>
      <c r="H78">
        <f t="shared" si="11"/>
        <v>5.7093285419565758</v>
      </c>
    </row>
    <row r="79" spans="1:8" x14ac:dyDescent="0.25">
      <c r="A79">
        <f t="shared" si="12"/>
        <v>35</v>
      </c>
      <c r="B79">
        <f t="shared" si="13"/>
        <v>1.0735954328201124E-5</v>
      </c>
      <c r="C79">
        <v>87.046394000000006</v>
      </c>
      <c r="D79">
        <v>7.3668999999999998E-2</v>
      </c>
      <c r="E79">
        <v>21.408557999999999</v>
      </c>
      <c r="F79">
        <f t="shared" si="9"/>
        <v>0.93001131999999997</v>
      </c>
      <c r="G79">
        <f t="shared" si="10"/>
        <v>1.6057443756712959</v>
      </c>
      <c r="H79">
        <f t="shared" si="11"/>
        <v>5.7052954524722033</v>
      </c>
    </row>
    <row r="80" spans="1:8" x14ac:dyDescent="0.25">
      <c r="A80">
        <f t="shared" si="12"/>
        <v>36</v>
      </c>
      <c r="B80">
        <f t="shared" si="13"/>
        <v>7.5903197100381941E-6</v>
      </c>
      <c r="C80">
        <v>87.048088000000007</v>
      </c>
      <c r="D80">
        <v>6.9472999999999993E-2</v>
      </c>
      <c r="E80">
        <v>20.835531</v>
      </c>
      <c r="F80">
        <f t="shared" si="9"/>
        <v>0.90289423999999996</v>
      </c>
      <c r="G80">
        <f t="shared" si="10"/>
        <v>1.5814638788160795</v>
      </c>
      <c r="H80">
        <f t="shared" si="11"/>
        <v>5.7012448324905325</v>
      </c>
    </row>
    <row r="81" spans="1:8" x14ac:dyDescent="0.25">
      <c r="A81">
        <f t="shared" si="12"/>
        <v>37</v>
      </c>
      <c r="B81">
        <f t="shared" si="13"/>
        <v>5.366356034997003E-6</v>
      </c>
      <c r="C81">
        <v>87.049323999999999</v>
      </c>
      <c r="D81">
        <v>6.5630999999999995E-2</v>
      </c>
      <c r="E81">
        <v>20.290413000000001</v>
      </c>
      <c r="F81">
        <f t="shared" si="9"/>
        <v>0.87724752000000006</v>
      </c>
      <c r="G81">
        <f t="shared" si="10"/>
        <v>1.5583154366173748</v>
      </c>
      <c r="H81">
        <f t="shared" si="11"/>
        <v>5.6972061784702861</v>
      </c>
    </row>
    <row r="82" spans="1:8" x14ac:dyDescent="0.25">
      <c r="A82">
        <f t="shared" si="12"/>
        <v>38</v>
      </c>
      <c r="B82">
        <f t="shared" si="13"/>
        <v>3.7940137167428811E-6</v>
      </c>
      <c r="C82">
        <v>87.050217000000004</v>
      </c>
      <c r="D82">
        <v>6.2105E-2</v>
      </c>
      <c r="E82">
        <v>19.771374000000002</v>
      </c>
      <c r="F82">
        <f t="shared" si="9"/>
        <v>0.85295996000000007</v>
      </c>
      <c r="G82">
        <f t="shared" si="10"/>
        <v>1.5362258948474992</v>
      </c>
      <c r="H82">
        <f t="shared" si="11"/>
        <v>5.6931958055208325</v>
      </c>
    </row>
    <row r="83" spans="1:8" x14ac:dyDescent="0.25">
      <c r="A83">
        <f t="shared" si="12"/>
        <v>39</v>
      </c>
      <c r="B83">
        <f t="shared" si="13"/>
        <v>2.6823676977372168E-6</v>
      </c>
      <c r="C83">
        <v>87.050865000000002</v>
      </c>
      <c r="D83">
        <v>5.8860000000000003E-2</v>
      </c>
      <c r="E83">
        <v>19.276844000000001</v>
      </c>
      <c r="F83">
        <f t="shared" si="9"/>
        <v>0.82993376000000008</v>
      </c>
      <c r="G83">
        <f t="shared" si="10"/>
        <v>1.5151039568293656</v>
      </c>
      <c r="H83">
        <f t="shared" si="11"/>
        <v>5.6892369119241293</v>
      </c>
    </row>
    <row r="84" spans="1:8" x14ac:dyDescent="0.25">
      <c r="A84">
        <f t="shared" si="12"/>
        <v>40</v>
      </c>
      <c r="B84">
        <f t="shared" si="13"/>
        <v>1.8964339623002121E-6</v>
      </c>
      <c r="C84">
        <v>87.051331000000005</v>
      </c>
      <c r="D84">
        <v>5.5870000000000003E-2</v>
      </c>
      <c r="E84">
        <v>18.805091999999998</v>
      </c>
      <c r="F84">
        <f t="shared" si="9"/>
        <v>0.80807367999999991</v>
      </c>
      <c r="G84">
        <f t="shared" si="10"/>
        <v>1.4949247472699085</v>
      </c>
      <c r="H84">
        <f t="shared" si="11"/>
        <v>5.6853273608473938</v>
      </c>
    </row>
    <row r="85" spans="1:8" x14ac:dyDescent="0.25">
      <c r="E85" t="s">
        <v>10</v>
      </c>
    </row>
    <row r="86" spans="1:8" x14ac:dyDescent="0.25">
      <c r="E86" t="s">
        <v>11</v>
      </c>
    </row>
    <row r="87" spans="1:8" x14ac:dyDescent="0.25">
      <c r="E87" t="s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Preston</dc:creator>
  <cp:lastModifiedBy>Gene Preston</cp:lastModifiedBy>
  <dcterms:created xsi:type="dcterms:W3CDTF">2017-02-22T01:43:32Z</dcterms:created>
  <dcterms:modified xsi:type="dcterms:W3CDTF">2017-02-28T15:24:26Z</dcterms:modified>
</cp:coreProperties>
</file>